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5985" windowWidth="15480" windowHeight="7095" activeTab="1"/>
  </bookViews>
  <sheets>
    <sheet name="Vysledky" sheetId="1" r:id="rId1"/>
    <sheet name="VysledkyKat" sheetId="2" r:id="rId2"/>
  </sheets>
  <externalReferences>
    <externalReference r:id="rId5"/>
    <externalReference r:id="rId6"/>
  </externalReferences>
  <definedNames>
    <definedName name="aaa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<sst xmlns="http://schemas.openxmlformats.org/spreadsheetml/2006/main" count="562" uniqueCount="176">
  <si>
    <t>Por.</t>
  </si>
  <si>
    <t>Klub</t>
  </si>
  <si>
    <t>Body</t>
  </si>
  <si>
    <t>C6</t>
  </si>
  <si>
    <t>C5</t>
  </si>
  <si>
    <t>C4</t>
  </si>
  <si>
    <t>Pegas Remata</t>
  </si>
  <si>
    <t>ZGODAVOVÁ Stanislava</t>
  </si>
  <si>
    <t>TJ V.Tatry</t>
  </si>
  <si>
    <t>WENGEROVÁ Alexandra</t>
  </si>
  <si>
    <t>BLAHUTOVÁ Anna</t>
  </si>
  <si>
    <t>Bratislava</t>
  </si>
  <si>
    <t>C1</t>
  </si>
  <si>
    <t>C3</t>
  </si>
  <si>
    <t>Dolný Kubín</t>
  </si>
  <si>
    <t>ČÍŽOVÁ Magda</t>
  </si>
  <si>
    <t>KRAJŇÁK Otto</t>
  </si>
  <si>
    <t>KRAJŇÁK Vladimír</t>
  </si>
  <si>
    <t>DOLNÍK František</t>
  </si>
  <si>
    <t>MARTINEC Zoroslav</t>
  </si>
  <si>
    <t>KAL Jasná</t>
  </si>
  <si>
    <t>PAŽÁK Ján</t>
  </si>
  <si>
    <t>ŠUPALA Miroslav</t>
  </si>
  <si>
    <t>PARDOVIČ Ján</t>
  </si>
  <si>
    <t>ZGODAVA Štefan</t>
  </si>
  <si>
    <t>DROPPA Ján</t>
  </si>
  <si>
    <t>Tatran N. Boca</t>
  </si>
  <si>
    <t>A5</t>
  </si>
  <si>
    <t>HORSKÝ Jozef</t>
  </si>
  <si>
    <t>CHMELÍK Martin</t>
  </si>
  <si>
    <t>BELOŠIČ Jozef</t>
  </si>
  <si>
    <t>A4</t>
  </si>
  <si>
    <t>Brezno</t>
  </si>
  <si>
    <t>LOKO Sp.N.Ves</t>
  </si>
  <si>
    <t>MIKULÁŠ Jozef</t>
  </si>
  <si>
    <t>KRASUĽA Milan</t>
  </si>
  <si>
    <t>V.Tatry</t>
  </si>
  <si>
    <t>A3</t>
  </si>
  <si>
    <t>BABIC Jaroslav</t>
  </si>
  <si>
    <t>JANEČKA Karol</t>
  </si>
  <si>
    <t>DIBDIAK Jozef</t>
  </si>
  <si>
    <t>ŠTRKOLEC Dušan</t>
  </si>
  <si>
    <t>A2</t>
  </si>
  <si>
    <t>KRAJŇÁK Oto</t>
  </si>
  <si>
    <t>GRANEC Daniel</t>
  </si>
  <si>
    <t>TERNAVSKÝ Vladimír</t>
  </si>
  <si>
    <t>MORAVČÍK Vladimír</t>
  </si>
  <si>
    <t>TJ D Sreč. Žiar</t>
  </si>
  <si>
    <t>KRASUĽA Pavel</t>
  </si>
  <si>
    <t>A1</t>
  </si>
  <si>
    <t>JAMBRICH Dušan</t>
  </si>
  <si>
    <t>BREZNIAK Dalibor</t>
  </si>
  <si>
    <t>1. Ski Masters</t>
  </si>
  <si>
    <t>AMBROS Dušan</t>
  </si>
  <si>
    <t>BOHMER Jaroslav</t>
  </si>
  <si>
    <t>LENGYEL Branislav</t>
  </si>
  <si>
    <t>ŽPŠ Podbrezová</t>
  </si>
  <si>
    <t>Polomka Bučník</t>
  </si>
  <si>
    <t>JAGERČÍK Marián</t>
  </si>
  <si>
    <t>JÁGERČÍKOVÁ Janka</t>
  </si>
  <si>
    <t>Štart  Kežmarok</t>
  </si>
  <si>
    <t>ŽILINČÍK Juraj</t>
  </si>
  <si>
    <t>C7</t>
  </si>
  <si>
    <t>ŠTAMM Pavol</t>
  </si>
  <si>
    <t>HOFBAUER Milan</t>
  </si>
  <si>
    <t>B6</t>
  </si>
  <si>
    <t>TRÉGER Vlastimír</t>
  </si>
  <si>
    <t>SKI Team Zapač</t>
  </si>
  <si>
    <t>LK ŽP Podbrezová</t>
  </si>
  <si>
    <t>SKS Zvolen</t>
  </si>
  <si>
    <t>IVANKO Vladimír</t>
  </si>
  <si>
    <t>BOBÁK Igor</t>
  </si>
  <si>
    <t>Šachtička</t>
  </si>
  <si>
    <t>BENKOVÁ Zuzka</t>
  </si>
  <si>
    <t>ABAFFY Róbert</t>
  </si>
  <si>
    <t>ISKRA Partizánske</t>
  </si>
  <si>
    <t>LK Tatranská Lomnica</t>
  </si>
  <si>
    <t>BOBČEK Leonard</t>
  </si>
  <si>
    <t>PAVLÍK Pavel</t>
  </si>
  <si>
    <t>MACH Roman</t>
  </si>
  <si>
    <t>PETRÍK Ján</t>
  </si>
  <si>
    <t>Opal. Záv. Poruba</t>
  </si>
  <si>
    <t>KOREŠOVÁ Ingrid</t>
  </si>
  <si>
    <t>ŠK Kubínska Hoľa</t>
  </si>
  <si>
    <t>ASC Bratislava</t>
  </si>
  <si>
    <t>SKI Polomka Bučník</t>
  </si>
  <si>
    <t>PEPRIKOVÁ Eva</t>
  </si>
  <si>
    <t>URBAN Igor</t>
  </si>
  <si>
    <t>KOŠÍK Radoslav</t>
  </si>
  <si>
    <t>B7</t>
  </si>
  <si>
    <t>B8</t>
  </si>
  <si>
    <t>B9</t>
  </si>
  <si>
    <t>B10</t>
  </si>
  <si>
    <t>B11</t>
  </si>
  <si>
    <t>B12</t>
  </si>
  <si>
    <t>KL Oravy</t>
  </si>
  <si>
    <t>USTANÍIK Ján</t>
  </si>
  <si>
    <t>Ski Club Vrátna</t>
  </si>
  <si>
    <t>ŠKB Lyžiarik</t>
  </si>
  <si>
    <t>B</t>
  </si>
  <si>
    <t>SLZ Bratislava - ÚAD</t>
  </si>
  <si>
    <t>Riaditeľ pret.:</t>
  </si>
  <si>
    <t>Názov trate:</t>
  </si>
  <si>
    <t>Tech. delegát:</t>
  </si>
  <si>
    <t>Štart:</t>
  </si>
  <si>
    <t>m.n.m.</t>
  </si>
  <si>
    <t>Rozhodca:</t>
  </si>
  <si>
    <t>Cieľ:</t>
  </si>
  <si>
    <t>Výškový rozdiel:</t>
  </si>
  <si>
    <t>m</t>
  </si>
  <si>
    <t>Počet bránok:</t>
  </si>
  <si>
    <t>Predjazdci:</t>
  </si>
  <si>
    <t>Čas štartu:</t>
  </si>
  <si>
    <t>A</t>
  </si>
  <si>
    <t>Počasie:</t>
  </si>
  <si>
    <t>C</t>
  </si>
  <si>
    <t>Teplota vzduchu:</t>
  </si>
  <si>
    <t>D</t>
  </si>
  <si>
    <t>Teplota snehu:</t>
  </si>
  <si>
    <t>Kategória: ženy C - 1, 2, 3, 4, 5, 6, 7</t>
  </si>
  <si>
    <t>Št. č.</t>
  </si>
  <si>
    <t>Priezvisko a meno</t>
  </si>
  <si>
    <t>Roč</t>
  </si>
  <si>
    <t>Kód</t>
  </si>
  <si>
    <t>Kor.</t>
  </si>
  <si>
    <t>Kategória: muži A - 1, 2, 3, 4, 5</t>
  </si>
  <si>
    <t>Kategória: OPEN</t>
  </si>
  <si>
    <t xml:space="preserve">SLOVENSKÝ  POHÁR MASTERS  </t>
  </si>
  <si>
    <t xml:space="preserve"> V ALPSKÝCH  DISCIPLÍNACH</t>
  </si>
  <si>
    <t>Kat.</t>
  </si>
  <si>
    <t>Kategória: muži B - 6, 7, 8, 9, 10, 11, 12</t>
  </si>
  <si>
    <t>TJ Tatran Nižná Boca</t>
  </si>
  <si>
    <t>LK Oravan Brezovica</t>
  </si>
  <si>
    <t>MIKOVÁ  Katarína</t>
  </si>
  <si>
    <t>TRÉGER  Marián</t>
  </si>
  <si>
    <t>ČURJAK  Matúš</t>
  </si>
  <si>
    <t>Oz</t>
  </si>
  <si>
    <t>Om</t>
  </si>
  <si>
    <t>CHMELÍK Martin ml.</t>
  </si>
  <si>
    <t>LK Lyžiarik BB</t>
  </si>
  <si>
    <t>Čertovica</t>
  </si>
  <si>
    <t xml:space="preserve">Cena Bockej doliny -  Obrovský slalom </t>
  </si>
  <si>
    <t>hod.</t>
  </si>
  <si>
    <t>Ski klub Senior Zvolen</t>
  </si>
  <si>
    <t>TJ Štart  Kežmarok</t>
  </si>
  <si>
    <t>ŠK ZP Pegas Remata</t>
  </si>
  <si>
    <t>LK Liptovská Porúbka</t>
  </si>
  <si>
    <t>NAGRAN Cyril</t>
  </si>
  <si>
    <t>CAGALA Vladimír</t>
  </si>
  <si>
    <t>LKB Lyžiarik BB</t>
  </si>
  <si>
    <t>LK Družba Smrečany Žiar</t>
  </si>
  <si>
    <t>RÉVAI Róbert</t>
  </si>
  <si>
    <t>Čas</t>
  </si>
  <si>
    <t>MACKO Ondrej</t>
  </si>
  <si>
    <t>L.Mikuláš</t>
  </si>
  <si>
    <t>KOŠÍK Tomáš</t>
  </si>
  <si>
    <t>PETRINEC Peter</t>
  </si>
  <si>
    <t>CAGALA Radovan</t>
  </si>
  <si>
    <t>ŠÍNSKA Yvetta</t>
  </si>
  <si>
    <t>DANIŠOVÁ Eva</t>
  </si>
  <si>
    <t>KUBAČKOVÁ Alexandra</t>
  </si>
  <si>
    <t>JAROŠČÁK Miroslav</t>
  </si>
  <si>
    <t>SEDLIAKOVÁ Jana</t>
  </si>
  <si>
    <t>KRÁLIKOVÁ Lenka</t>
  </si>
  <si>
    <t>V.Boca</t>
  </si>
  <si>
    <t>MADUDA Jaroslav</t>
  </si>
  <si>
    <t>Autor trate:</t>
  </si>
  <si>
    <t>jasno</t>
  </si>
  <si>
    <t xml:space="preserve"> - 2 °C</t>
  </si>
  <si>
    <t xml:space="preserve"> - 3 °C</t>
  </si>
  <si>
    <t>KUSENDOVÁ Timea</t>
  </si>
  <si>
    <t>TRÉGER Marián</t>
  </si>
  <si>
    <t>Výsledková listina</t>
  </si>
  <si>
    <t>Technický delegát</t>
  </si>
  <si>
    <t>DNS</t>
  </si>
  <si>
    <t>Výsledková listina - kategórie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</si>
</sst>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  <numFmt numFmtId="207" formatCode="dd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2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19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4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19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88" fontId="0" fillId="0" borderId="0" xfId="0" applyNumberFormat="1" applyFont="1" applyBorder="1" applyAlignment="1">
      <alignment horizontal="left"/>
    </xf>
    <xf numFmtId="0" fontId="27" fillId="0" borderId="0" xfId="0" applyFont="1" applyFill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7" fillId="0" borderId="0" xfId="56" applyFont="1" applyFill="1" applyBorder="1" applyAlignment="1">
      <alignment horizontal="center" wrapText="1"/>
      <protection/>
    </xf>
    <xf numFmtId="0" fontId="0" fillId="0" borderId="14" xfId="0" applyFont="1" applyBorder="1" applyAlignment="1">
      <alignment vertical="top"/>
    </xf>
    <xf numFmtId="0" fontId="27" fillId="0" borderId="0" xfId="56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UAD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teky\ski\rok2009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4">
      <selection activeCell="M43" sqref="M43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6.875" style="0" customWidth="1"/>
    <col min="4" max="4" width="22.25390625" style="0" customWidth="1"/>
    <col min="5" max="5" width="4.625" style="0" customWidth="1"/>
    <col min="6" max="6" width="6.00390625" style="0" customWidth="1"/>
    <col min="7" max="7" width="17.25390625" style="0" customWidth="1"/>
    <col min="8" max="8" width="7.125" style="0" customWidth="1"/>
    <col min="9" max="9" width="3.00390625" style="0" customWidth="1"/>
    <col min="10" max="10" width="9.125" style="7" customWidth="1"/>
    <col min="11" max="11" width="8.875" style="0" customWidth="1"/>
    <col min="12" max="12" width="6.00390625" style="0" customWidth="1"/>
  </cols>
  <sheetData>
    <row r="1" spans="1:12" ht="12.75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5:6" ht="12.75">
      <c r="E3" s="6"/>
      <c r="F3" s="6"/>
    </row>
    <row r="4" spans="1:12" ht="20.25">
      <c r="A4" s="75" t="s">
        <v>127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0.25">
      <c r="A5" s="76" t="s">
        <v>128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77" t="s">
        <v>141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78" t="s">
        <v>172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10" spans="1:12" ht="12.75">
      <c r="A10" s="11" t="s">
        <v>101</v>
      </c>
      <c r="B10" s="9"/>
      <c r="C10" s="9"/>
      <c r="D10" s="9" t="s">
        <v>165</v>
      </c>
      <c r="F10" s="12" t="s">
        <v>102</v>
      </c>
      <c r="G10" s="9"/>
      <c r="H10" s="9" t="s">
        <v>140</v>
      </c>
      <c r="I10" s="9"/>
      <c r="J10" s="13"/>
      <c r="K10" s="9"/>
      <c r="L10" s="9"/>
    </row>
    <row r="11" spans="1:12" ht="12.75">
      <c r="A11" s="11" t="s">
        <v>103</v>
      </c>
      <c r="B11" s="9"/>
      <c r="C11" s="9"/>
      <c r="D11" s="9" t="s">
        <v>66</v>
      </c>
      <c r="F11" s="12" t="s">
        <v>104</v>
      </c>
      <c r="G11" s="9"/>
      <c r="H11" s="14">
        <v>1246</v>
      </c>
      <c r="I11" s="9" t="s">
        <v>105</v>
      </c>
      <c r="J11" s="13"/>
      <c r="K11" s="9"/>
      <c r="L11" s="9"/>
    </row>
    <row r="12" spans="1:12" ht="12.75">
      <c r="A12" s="11" t="s">
        <v>106</v>
      </c>
      <c r="B12" s="9"/>
      <c r="C12" s="9"/>
      <c r="D12" s="9" t="s">
        <v>38</v>
      </c>
      <c r="F12" s="12" t="s">
        <v>107</v>
      </c>
      <c r="G12" s="9"/>
      <c r="H12" s="14">
        <v>1010</v>
      </c>
      <c r="I12" s="9" t="s">
        <v>105</v>
      </c>
      <c r="J12" s="13"/>
      <c r="K12" s="9"/>
      <c r="L12" s="9"/>
    </row>
    <row r="13" spans="1:12" ht="12.75">
      <c r="A13" s="9"/>
      <c r="B13" s="9"/>
      <c r="C13" s="9"/>
      <c r="D13" s="9"/>
      <c r="F13" s="12" t="s">
        <v>108</v>
      </c>
      <c r="G13" s="9"/>
      <c r="H13" s="14">
        <f>H11-H12</f>
        <v>236</v>
      </c>
      <c r="I13" s="9" t="s">
        <v>109</v>
      </c>
      <c r="J13" s="13"/>
      <c r="K13" s="9"/>
      <c r="L13" s="9"/>
    </row>
    <row r="14" spans="1:12" ht="12.75" customHeight="1">
      <c r="A14" s="11" t="s">
        <v>166</v>
      </c>
      <c r="B14" s="9"/>
      <c r="C14" s="9"/>
      <c r="D14" s="9" t="s">
        <v>171</v>
      </c>
      <c r="F14" s="12" t="s">
        <v>110</v>
      </c>
      <c r="G14" s="9"/>
      <c r="H14" s="14">
        <v>21</v>
      </c>
      <c r="I14" s="9"/>
      <c r="J14" s="13"/>
      <c r="K14" s="9"/>
      <c r="L14" s="9"/>
    </row>
    <row r="15" spans="1:12" ht="12.75" customHeight="1">
      <c r="A15" s="11"/>
      <c r="B15" s="9"/>
      <c r="C15" s="9"/>
      <c r="D15" s="9"/>
      <c r="F15" s="12"/>
      <c r="G15" s="9"/>
      <c r="H15" s="9"/>
      <c r="I15" s="9"/>
      <c r="J15" s="13"/>
      <c r="K15" s="9"/>
      <c r="L15" s="9"/>
    </row>
    <row r="16" spans="1:12" ht="12.75" customHeight="1">
      <c r="A16" s="11" t="s">
        <v>111</v>
      </c>
      <c r="B16" s="9"/>
      <c r="C16" s="9"/>
      <c r="D16" s="9"/>
      <c r="F16" s="12" t="s">
        <v>112</v>
      </c>
      <c r="G16" s="9"/>
      <c r="H16" s="15">
        <v>0.3958333333333333</v>
      </c>
      <c r="I16" s="9" t="s">
        <v>142</v>
      </c>
      <c r="J16" s="13"/>
      <c r="K16" s="9"/>
      <c r="L16" s="9"/>
    </row>
    <row r="17" spans="1:12" ht="12.75" customHeight="1">
      <c r="A17" s="9"/>
      <c r="B17" s="11" t="s">
        <v>113</v>
      </c>
      <c r="C17" s="11"/>
      <c r="D17" s="9" t="s">
        <v>155</v>
      </c>
      <c r="F17" s="12"/>
      <c r="G17" s="9"/>
      <c r="H17" s="9"/>
      <c r="I17" s="9"/>
      <c r="J17" s="13"/>
      <c r="K17" s="9"/>
      <c r="L17" s="9"/>
    </row>
    <row r="18" spans="1:12" ht="12.75" customHeight="1">
      <c r="A18" s="9"/>
      <c r="B18" s="11" t="s">
        <v>99</v>
      </c>
      <c r="C18" s="11"/>
      <c r="D18" s="9" t="s">
        <v>160</v>
      </c>
      <c r="F18" s="12" t="s">
        <v>114</v>
      </c>
      <c r="G18" s="9"/>
      <c r="H18" s="9" t="s">
        <v>167</v>
      </c>
      <c r="I18" s="9"/>
      <c r="J18" s="13"/>
      <c r="K18" s="9"/>
      <c r="L18" s="9"/>
    </row>
    <row r="19" spans="1:12" ht="12.75" customHeight="1">
      <c r="A19" s="9"/>
      <c r="B19" s="11" t="s">
        <v>115</v>
      </c>
      <c r="C19" s="11"/>
      <c r="D19" s="9" t="s">
        <v>161</v>
      </c>
      <c r="F19" s="12" t="s">
        <v>116</v>
      </c>
      <c r="G19" s="9"/>
      <c r="H19" s="9" t="s">
        <v>168</v>
      </c>
      <c r="I19" s="9"/>
      <c r="J19" s="13"/>
      <c r="K19" s="9"/>
      <c r="L19" s="9"/>
    </row>
    <row r="20" spans="1:12" ht="12.75" customHeight="1">
      <c r="A20" s="9"/>
      <c r="B20" s="11" t="s">
        <v>117</v>
      </c>
      <c r="C20" s="11"/>
      <c r="D20" s="9" t="s">
        <v>170</v>
      </c>
      <c r="F20" s="12" t="s">
        <v>118</v>
      </c>
      <c r="G20" s="9"/>
      <c r="H20" s="9" t="s">
        <v>169</v>
      </c>
      <c r="I20" s="9"/>
      <c r="J20" s="13"/>
      <c r="K20" s="9"/>
      <c r="L20" s="9"/>
    </row>
    <row r="21" spans="1:12" ht="12.75" customHeight="1">
      <c r="A21" s="9"/>
      <c r="B21" s="9"/>
      <c r="C21" s="9"/>
      <c r="D21" s="9"/>
      <c r="E21" s="10"/>
      <c r="F21" s="10"/>
      <c r="G21" s="9"/>
      <c r="H21" s="9"/>
      <c r="I21" s="9"/>
      <c r="J21" s="13"/>
      <c r="K21" s="9"/>
      <c r="L21" s="9"/>
    </row>
    <row r="22" spans="2:10" s="9" customFormat="1" ht="12.75" customHeight="1">
      <c r="B22" s="11" t="s">
        <v>119</v>
      </c>
      <c r="C22" s="11"/>
      <c r="D22" s="11"/>
      <c r="J22" s="13"/>
    </row>
    <row r="23" s="9" customFormat="1" ht="12.75" customHeight="1">
      <c r="J23" s="13"/>
    </row>
    <row r="24" spans="1:12" s="9" customFormat="1" ht="12.75" customHeight="1">
      <c r="A24" s="16" t="s">
        <v>0</v>
      </c>
      <c r="B24" s="16" t="s">
        <v>120</v>
      </c>
      <c r="C24" s="16" t="s">
        <v>123</v>
      </c>
      <c r="D24" s="17" t="s">
        <v>121</v>
      </c>
      <c r="E24" s="18" t="s">
        <v>122</v>
      </c>
      <c r="F24" s="16" t="s">
        <v>129</v>
      </c>
      <c r="G24" s="39" t="s">
        <v>1</v>
      </c>
      <c r="H24" s="32"/>
      <c r="I24" s="32"/>
      <c r="J24" s="41" t="s">
        <v>152</v>
      </c>
      <c r="K24" s="40" t="s">
        <v>124</v>
      </c>
      <c r="L24" s="16" t="s">
        <v>2</v>
      </c>
    </row>
    <row r="25" spans="1:12" s="9" customFormat="1" ht="12.75" customHeight="1">
      <c r="A25" s="4"/>
      <c r="B25" s="4"/>
      <c r="C25" s="4"/>
      <c r="D25" s="4"/>
      <c r="E25" s="4"/>
      <c r="F25" s="3"/>
      <c r="G25" s="4"/>
      <c r="H25" s="19"/>
      <c r="I25" s="20"/>
      <c r="J25" s="13"/>
      <c r="L25" s="21"/>
    </row>
    <row r="26" spans="1:13" s="4" customFormat="1" ht="12.75" customHeight="1">
      <c r="A26" s="3">
        <v>1</v>
      </c>
      <c r="B26" s="3">
        <v>2</v>
      </c>
      <c r="C26" s="42">
        <v>2105</v>
      </c>
      <c r="D26" s="43" t="s">
        <v>10</v>
      </c>
      <c r="E26" s="42">
        <v>54</v>
      </c>
      <c r="F26" s="42" t="s">
        <v>3</v>
      </c>
      <c r="G26" s="44" t="s">
        <v>20</v>
      </c>
      <c r="H26" s="24"/>
      <c r="I26" s="24"/>
      <c r="J26" s="24">
        <v>0.00043182870370370375</v>
      </c>
      <c r="K26" s="24">
        <f aca="true" t="shared" si="0" ref="K26:K36">IF(F26="C1",J26*1,IF(F26="C2",J26*0.99,IF(F26="C3",J26*0.97,IF(F26="C4",J26*0.94,IF(F26="C5",J26*0.91,IF(F26="C6",J26*0.88,IF(F26="C7",J26*0.85,J26)))))))</f>
        <v>0.0003800092592592593</v>
      </c>
      <c r="L26" s="5">
        <v>100</v>
      </c>
      <c r="M26" s="26"/>
    </row>
    <row r="27" spans="1:13" s="4" customFormat="1" ht="12.75" customHeight="1">
      <c r="A27" s="3">
        <v>2</v>
      </c>
      <c r="B27" s="3">
        <v>3</v>
      </c>
      <c r="C27" s="42">
        <v>1607</v>
      </c>
      <c r="D27" s="43" t="s">
        <v>7</v>
      </c>
      <c r="E27" s="42">
        <v>55</v>
      </c>
      <c r="F27" s="42" t="s">
        <v>3</v>
      </c>
      <c r="G27" s="43" t="s">
        <v>8</v>
      </c>
      <c r="H27" s="24"/>
      <c r="I27" s="24"/>
      <c r="J27" s="24">
        <v>0.00048726851851851855</v>
      </c>
      <c r="K27" s="24">
        <f t="shared" si="0"/>
        <v>0.0004287962962962963</v>
      </c>
      <c r="L27" s="5">
        <v>80</v>
      </c>
      <c r="M27" s="26"/>
    </row>
    <row r="28" spans="1:13" s="4" customFormat="1" ht="12.75" customHeight="1">
      <c r="A28" s="3">
        <v>3</v>
      </c>
      <c r="B28" s="3">
        <v>10</v>
      </c>
      <c r="C28" s="42">
        <v>1239</v>
      </c>
      <c r="D28" s="53" t="s">
        <v>82</v>
      </c>
      <c r="E28" s="42">
        <v>70</v>
      </c>
      <c r="F28" s="42" t="s">
        <v>13</v>
      </c>
      <c r="G28" s="43" t="s">
        <v>98</v>
      </c>
      <c r="J28" s="24">
        <v>0.00044976851851851845</v>
      </c>
      <c r="K28" s="24">
        <f t="shared" si="0"/>
        <v>0.0004362754629629629</v>
      </c>
      <c r="L28" s="5">
        <v>60</v>
      </c>
      <c r="M28" s="26"/>
    </row>
    <row r="29" spans="1:13" s="4" customFormat="1" ht="12.75" customHeight="1">
      <c r="A29" s="3">
        <v>4</v>
      </c>
      <c r="B29" s="3">
        <v>6</v>
      </c>
      <c r="C29" s="45">
        <v>3044</v>
      </c>
      <c r="D29" s="46" t="s">
        <v>158</v>
      </c>
      <c r="E29" s="47">
        <v>60</v>
      </c>
      <c r="F29" s="47" t="s">
        <v>4</v>
      </c>
      <c r="G29" s="48" t="s">
        <v>98</v>
      </c>
      <c r="H29" s="24"/>
      <c r="I29" s="24"/>
      <c r="J29" s="24">
        <v>0.00048356481481481487</v>
      </c>
      <c r="K29" s="24">
        <f t="shared" si="0"/>
        <v>0.0004400439814814815</v>
      </c>
      <c r="L29" s="5">
        <v>50</v>
      </c>
      <c r="M29" s="26"/>
    </row>
    <row r="30" spans="1:13" s="4" customFormat="1" ht="12.75" customHeight="1">
      <c r="A30" s="3">
        <v>5</v>
      </c>
      <c r="B30" s="3">
        <v>7</v>
      </c>
      <c r="C30" s="45">
        <v>2635</v>
      </c>
      <c r="D30" s="46" t="s">
        <v>159</v>
      </c>
      <c r="E30" s="49">
        <v>59</v>
      </c>
      <c r="F30" s="47" t="s">
        <v>4</v>
      </c>
      <c r="G30" s="48" t="s">
        <v>98</v>
      </c>
      <c r="H30" s="24"/>
      <c r="I30" s="24"/>
      <c r="J30" s="24">
        <v>0.0004864583333333333</v>
      </c>
      <c r="K30" s="24">
        <f t="shared" si="0"/>
        <v>0.00044267708333333333</v>
      </c>
      <c r="L30" s="5">
        <v>45</v>
      </c>
      <c r="M30" s="26"/>
    </row>
    <row r="31" spans="1:13" s="4" customFormat="1" ht="12.75" customHeight="1">
      <c r="A31" s="3">
        <v>6</v>
      </c>
      <c r="B31" s="3">
        <v>11</v>
      </c>
      <c r="C31" s="69">
        <v>3047</v>
      </c>
      <c r="D31" s="71" t="s">
        <v>86</v>
      </c>
      <c r="E31" s="47">
        <v>76</v>
      </c>
      <c r="F31" s="47" t="s">
        <v>12</v>
      </c>
      <c r="G31" s="54" t="s">
        <v>143</v>
      </c>
      <c r="H31" s="24"/>
      <c r="I31" s="24"/>
      <c r="J31" s="24">
        <v>0.00044537037037037033</v>
      </c>
      <c r="K31" s="24">
        <f t="shared" si="0"/>
        <v>0.00044537037037037033</v>
      </c>
      <c r="L31" s="5">
        <v>40</v>
      </c>
      <c r="M31" s="26"/>
    </row>
    <row r="32" spans="1:13" s="4" customFormat="1" ht="12.75" customHeight="1">
      <c r="A32" s="3">
        <v>7</v>
      </c>
      <c r="B32" s="3">
        <v>8</v>
      </c>
      <c r="C32" s="42">
        <v>507</v>
      </c>
      <c r="D32" s="43" t="s">
        <v>59</v>
      </c>
      <c r="E32" s="42">
        <v>64</v>
      </c>
      <c r="F32" s="50" t="s">
        <v>5</v>
      </c>
      <c r="G32" s="43" t="s">
        <v>85</v>
      </c>
      <c r="H32" s="24"/>
      <c r="I32" s="24"/>
      <c r="J32" s="24">
        <v>0.0005052083333333333</v>
      </c>
      <c r="K32" s="24">
        <f t="shared" si="0"/>
        <v>0.0004748958333333333</v>
      </c>
      <c r="L32" s="5">
        <v>36</v>
      </c>
      <c r="M32" s="26"/>
    </row>
    <row r="33" spans="1:13" s="4" customFormat="1" ht="12.75" customHeight="1">
      <c r="A33" s="3">
        <v>8</v>
      </c>
      <c r="B33" s="3">
        <v>5</v>
      </c>
      <c r="C33" s="21"/>
      <c r="D33" s="9" t="s">
        <v>9</v>
      </c>
      <c r="E33" s="21">
        <v>53</v>
      </c>
      <c r="F33" s="21" t="s">
        <v>3</v>
      </c>
      <c r="G33" s="9" t="s">
        <v>68</v>
      </c>
      <c r="H33" s="24"/>
      <c r="I33" s="24"/>
      <c r="J33" s="24">
        <v>0.0005594907407407408</v>
      </c>
      <c r="K33" s="24">
        <f t="shared" si="0"/>
        <v>0.0004923518518518519</v>
      </c>
      <c r="M33" s="26"/>
    </row>
    <row r="34" spans="1:13" s="4" customFormat="1" ht="12.75" customHeight="1">
      <c r="A34" s="3">
        <v>9</v>
      </c>
      <c r="B34" s="3">
        <v>1</v>
      </c>
      <c r="C34" s="42">
        <v>2174</v>
      </c>
      <c r="D34" s="43" t="s">
        <v>15</v>
      </c>
      <c r="E34" s="42">
        <v>45</v>
      </c>
      <c r="F34" s="42" t="s">
        <v>62</v>
      </c>
      <c r="G34" s="44" t="s">
        <v>97</v>
      </c>
      <c r="H34" s="24"/>
      <c r="I34" s="24"/>
      <c r="J34" s="24">
        <v>0.0005883101851851851</v>
      </c>
      <c r="K34" s="24">
        <f t="shared" si="0"/>
        <v>0.0005000636574074073</v>
      </c>
      <c r="L34" s="5">
        <v>32</v>
      </c>
      <c r="M34" s="26"/>
    </row>
    <row r="35" spans="1:13" s="4" customFormat="1" ht="12.75" customHeight="1">
      <c r="A35" s="3">
        <v>10</v>
      </c>
      <c r="B35" s="3">
        <v>4</v>
      </c>
      <c r="C35" s="21"/>
      <c r="D35" s="10" t="s">
        <v>73</v>
      </c>
      <c r="E35" s="21">
        <v>51</v>
      </c>
      <c r="F35" s="21" t="s">
        <v>3</v>
      </c>
      <c r="G35" s="9" t="s">
        <v>11</v>
      </c>
      <c r="H35" s="24"/>
      <c r="I35" s="24"/>
      <c r="J35" s="24">
        <v>0.000569675925925926</v>
      </c>
      <c r="K35" s="24">
        <f t="shared" si="0"/>
        <v>0.0005013148148148148</v>
      </c>
      <c r="L35" s="25"/>
      <c r="M35" s="26"/>
    </row>
    <row r="36" spans="1:13" s="4" customFormat="1" ht="12.75" customHeight="1">
      <c r="A36" s="3">
        <v>11</v>
      </c>
      <c r="B36" s="3">
        <v>9</v>
      </c>
      <c r="C36" s="68"/>
      <c r="D36" s="70" t="s">
        <v>162</v>
      </c>
      <c r="E36" s="52">
        <v>62</v>
      </c>
      <c r="F36" s="21" t="s">
        <v>5</v>
      </c>
      <c r="G36" s="51" t="s">
        <v>98</v>
      </c>
      <c r="H36" s="24"/>
      <c r="I36" s="24"/>
      <c r="J36" s="24">
        <v>0.0005456018518518518</v>
      </c>
      <c r="K36" s="24">
        <f t="shared" si="0"/>
        <v>0.0005128657407407407</v>
      </c>
      <c r="L36" s="25"/>
      <c r="M36" s="26"/>
    </row>
    <row r="37" spans="1:13" s="4" customFormat="1" ht="12.75" customHeight="1">
      <c r="A37" s="3"/>
      <c r="B37" s="2"/>
      <c r="C37" s="2"/>
      <c r="D37" s="1"/>
      <c r="E37" s="2"/>
      <c r="F37" s="2"/>
      <c r="G37" s="1"/>
      <c r="H37" s="24"/>
      <c r="I37" s="24"/>
      <c r="J37" s="24"/>
      <c r="K37" s="24"/>
      <c r="L37" s="31"/>
      <c r="M37" s="19"/>
    </row>
    <row r="38" spans="8:12" s="9" customFormat="1" ht="12.75" customHeight="1">
      <c r="H38" s="24"/>
      <c r="I38" s="24"/>
      <c r="J38" s="24"/>
      <c r="K38" s="24"/>
      <c r="L38" s="21"/>
    </row>
    <row r="39" spans="2:12" s="4" customFormat="1" ht="12.75" customHeight="1">
      <c r="B39" s="11" t="s">
        <v>130</v>
      </c>
      <c r="C39" s="11"/>
      <c r="D39" s="11"/>
      <c r="E39" s="9"/>
      <c r="F39" s="9"/>
      <c r="G39" s="9"/>
      <c r="H39" s="24"/>
      <c r="I39" s="24"/>
      <c r="J39" s="24"/>
      <c r="K39" s="24"/>
      <c r="L39" s="21"/>
    </row>
    <row r="40" spans="1:12" s="4" customFormat="1" ht="12.75" customHeight="1">
      <c r="A40" s="9"/>
      <c r="B40" s="9"/>
      <c r="C40" s="9"/>
      <c r="D40" s="9"/>
      <c r="E40" s="9"/>
      <c r="F40" s="9"/>
      <c r="G40" s="9"/>
      <c r="H40" s="24"/>
      <c r="I40" s="24"/>
      <c r="J40" s="24"/>
      <c r="K40" s="24"/>
      <c r="L40" s="21"/>
    </row>
    <row r="41" spans="1:12" s="4" customFormat="1" ht="12.75" customHeight="1">
      <c r="A41" s="32" t="s">
        <v>0</v>
      </c>
      <c r="B41" s="32" t="s">
        <v>120</v>
      </c>
      <c r="C41" s="32" t="s">
        <v>123</v>
      </c>
      <c r="D41" s="33" t="s">
        <v>121</v>
      </c>
      <c r="E41" s="34" t="s">
        <v>122</v>
      </c>
      <c r="F41" s="32" t="s">
        <v>129</v>
      </c>
      <c r="G41" s="33" t="s">
        <v>1</v>
      </c>
      <c r="H41" s="32"/>
      <c r="I41" s="32"/>
      <c r="J41" s="41" t="s">
        <v>152</v>
      </c>
      <c r="K41" s="40" t="s">
        <v>124</v>
      </c>
      <c r="L41" s="32" t="s">
        <v>2</v>
      </c>
    </row>
    <row r="42" spans="1:12" s="4" customFormat="1" ht="12.75" customHeight="1">
      <c r="A42" s="9"/>
      <c r="B42" s="9"/>
      <c r="C42" s="9"/>
      <c r="D42" s="9"/>
      <c r="E42" s="9"/>
      <c r="F42" s="9"/>
      <c r="G42" s="9"/>
      <c r="H42" s="24"/>
      <c r="I42" s="24"/>
      <c r="J42" s="24"/>
      <c r="K42" s="30"/>
      <c r="L42" s="21"/>
    </row>
    <row r="43" spans="1:14" s="4" customFormat="1" ht="12.75" customHeight="1">
      <c r="A43" s="3">
        <v>1</v>
      </c>
      <c r="B43" s="28">
        <v>42</v>
      </c>
      <c r="C43" s="23">
        <v>755</v>
      </c>
      <c r="D43" s="55" t="s">
        <v>66</v>
      </c>
      <c r="E43" s="23">
        <v>53</v>
      </c>
      <c r="F43" s="23" t="s">
        <v>65</v>
      </c>
      <c r="G43" s="57" t="s">
        <v>26</v>
      </c>
      <c r="H43" s="24"/>
      <c r="I43" s="24"/>
      <c r="J43" s="24">
        <v>0.0004240740740740741</v>
      </c>
      <c r="K43" s="24">
        <f aca="true" t="shared" si="1" ref="K43:K67">IF(F43="B6",J43*1,IF(F43="B7",J43*0.99,IF(F43="B8",J43*0.97,IF(F43="B9",J43*0.94,IF(F43="B10",J43*0.91,IF(F43="B11",J43*0.88,IF(F43="B12",J43*0.85,J43)))))))</f>
        <v>0.0004240740740740741</v>
      </c>
      <c r="L43" s="5">
        <v>100</v>
      </c>
      <c r="N43" s="24"/>
    </row>
    <row r="44" spans="1:12" s="4" customFormat="1" ht="12.75" customHeight="1">
      <c r="A44" s="3">
        <v>2</v>
      </c>
      <c r="B44" s="28">
        <v>40</v>
      </c>
      <c r="C44" s="23">
        <v>636</v>
      </c>
      <c r="D44" s="55" t="s">
        <v>34</v>
      </c>
      <c r="E44" s="23">
        <v>53</v>
      </c>
      <c r="F44" s="23" t="s">
        <v>65</v>
      </c>
      <c r="G44" s="55" t="s">
        <v>52</v>
      </c>
      <c r="H44" s="24"/>
      <c r="I44" s="24"/>
      <c r="J44" s="24">
        <v>0.000425</v>
      </c>
      <c r="K44" s="24">
        <f t="shared" si="1"/>
        <v>0.000425</v>
      </c>
      <c r="L44" s="5">
        <v>80</v>
      </c>
    </row>
    <row r="45" spans="1:12" s="4" customFormat="1" ht="12.75" customHeight="1">
      <c r="A45" s="3">
        <v>3</v>
      </c>
      <c r="B45" s="28">
        <v>26</v>
      </c>
      <c r="C45" s="56">
        <v>638</v>
      </c>
      <c r="D45" s="55" t="s">
        <v>21</v>
      </c>
      <c r="E45" s="23">
        <v>44</v>
      </c>
      <c r="F45" s="56" t="s">
        <v>90</v>
      </c>
      <c r="G45" s="57" t="s">
        <v>52</v>
      </c>
      <c r="H45" s="24"/>
      <c r="I45" s="24"/>
      <c r="J45" s="24">
        <v>0.00043969907407407407</v>
      </c>
      <c r="K45" s="24">
        <f t="shared" si="1"/>
        <v>0.00042650810185185185</v>
      </c>
      <c r="L45" s="5">
        <v>60</v>
      </c>
    </row>
    <row r="46" spans="1:12" s="4" customFormat="1" ht="12.75" customHeight="1">
      <c r="A46" s="3">
        <v>4</v>
      </c>
      <c r="B46" s="28">
        <v>32</v>
      </c>
      <c r="C46" s="42">
        <v>749</v>
      </c>
      <c r="D46" s="53" t="s">
        <v>29</v>
      </c>
      <c r="E46" s="42">
        <v>48</v>
      </c>
      <c r="F46" s="42" t="s">
        <v>89</v>
      </c>
      <c r="G46" s="53" t="s">
        <v>98</v>
      </c>
      <c r="H46" s="24"/>
      <c r="I46" s="24"/>
      <c r="J46" s="24">
        <v>0.0004363425925925926</v>
      </c>
      <c r="K46" s="24">
        <f t="shared" si="1"/>
        <v>0.00043197916666666667</v>
      </c>
      <c r="L46" s="5">
        <v>50</v>
      </c>
    </row>
    <row r="47" spans="1:12" s="4" customFormat="1" ht="12.75" customHeight="1">
      <c r="A47" s="3">
        <v>5</v>
      </c>
      <c r="B47" s="28">
        <v>37</v>
      </c>
      <c r="C47" s="42">
        <v>505</v>
      </c>
      <c r="D47" s="53" t="s">
        <v>28</v>
      </c>
      <c r="E47" s="42">
        <v>48</v>
      </c>
      <c r="F47" s="42" t="s">
        <v>89</v>
      </c>
      <c r="G47" s="53" t="s">
        <v>85</v>
      </c>
      <c r="H47" s="24"/>
      <c r="I47" s="24"/>
      <c r="J47" s="24">
        <v>0.0004408564814814815</v>
      </c>
      <c r="K47" s="24">
        <f t="shared" si="1"/>
        <v>0.0004364479166666667</v>
      </c>
      <c r="L47" s="5">
        <v>45</v>
      </c>
    </row>
    <row r="48" spans="1:12" s="4" customFormat="1" ht="12.75" customHeight="1">
      <c r="A48" s="3">
        <v>6</v>
      </c>
      <c r="B48" s="28">
        <v>41</v>
      </c>
      <c r="C48" s="23">
        <v>639</v>
      </c>
      <c r="D48" s="55" t="s">
        <v>63</v>
      </c>
      <c r="E48" s="23">
        <v>52</v>
      </c>
      <c r="F48" s="23" t="s">
        <v>65</v>
      </c>
      <c r="G48" s="57" t="s">
        <v>52</v>
      </c>
      <c r="H48" s="24"/>
      <c r="I48" s="24"/>
      <c r="J48" s="24">
        <v>0.0004417824074074074</v>
      </c>
      <c r="K48" s="24">
        <f t="shared" si="1"/>
        <v>0.0004417824074074074</v>
      </c>
      <c r="L48" s="5">
        <v>40</v>
      </c>
    </row>
    <row r="49" spans="1:12" s="4" customFormat="1" ht="12.75" customHeight="1">
      <c r="A49" s="3">
        <v>7</v>
      </c>
      <c r="B49" s="28">
        <v>43</v>
      </c>
      <c r="C49" s="56">
        <v>2383</v>
      </c>
      <c r="D49" s="55" t="s">
        <v>61</v>
      </c>
      <c r="E49" s="23">
        <v>52</v>
      </c>
      <c r="F49" s="56" t="s">
        <v>65</v>
      </c>
      <c r="G49" s="57" t="s">
        <v>95</v>
      </c>
      <c r="H49" s="24"/>
      <c r="I49" s="24"/>
      <c r="J49" s="24">
        <v>0.0004427083333333333</v>
      </c>
      <c r="K49" s="24">
        <f t="shared" si="1"/>
        <v>0.0004427083333333333</v>
      </c>
      <c r="L49" s="5">
        <v>36</v>
      </c>
    </row>
    <row r="50" spans="1:12" s="4" customFormat="1" ht="12.75" customHeight="1">
      <c r="A50" s="3">
        <v>8</v>
      </c>
      <c r="B50" s="28">
        <v>27</v>
      </c>
      <c r="C50" s="56">
        <v>1466</v>
      </c>
      <c r="D50" s="55" t="s">
        <v>64</v>
      </c>
      <c r="E50" s="23">
        <v>41</v>
      </c>
      <c r="F50" s="56" t="s">
        <v>90</v>
      </c>
      <c r="G50" s="57" t="s">
        <v>69</v>
      </c>
      <c r="H50" s="24"/>
      <c r="I50" s="24"/>
      <c r="J50" s="24">
        <v>0.0004636574074074075</v>
      </c>
      <c r="K50" s="24">
        <f t="shared" si="1"/>
        <v>0.00044974768518518524</v>
      </c>
      <c r="L50" s="5">
        <v>32</v>
      </c>
    </row>
    <row r="51" spans="1:12" s="4" customFormat="1" ht="12.75" customHeight="1">
      <c r="A51" s="3">
        <v>9</v>
      </c>
      <c r="B51" s="28">
        <v>44</v>
      </c>
      <c r="C51" s="56">
        <v>1694</v>
      </c>
      <c r="D51" s="53" t="s">
        <v>147</v>
      </c>
      <c r="E51" s="42">
        <v>52</v>
      </c>
      <c r="F51" s="42" t="s">
        <v>65</v>
      </c>
      <c r="G51" s="53" t="s">
        <v>33</v>
      </c>
      <c r="H51" s="24"/>
      <c r="I51" s="24"/>
      <c r="J51" s="24">
        <v>0.0004515046296296296</v>
      </c>
      <c r="K51" s="24">
        <f t="shared" si="1"/>
        <v>0.0004515046296296296</v>
      </c>
      <c r="L51" s="5">
        <v>29</v>
      </c>
    </row>
    <row r="52" spans="1:12" s="4" customFormat="1" ht="12.75" customHeight="1">
      <c r="A52" s="3">
        <v>10</v>
      </c>
      <c r="B52" s="28">
        <v>33</v>
      </c>
      <c r="C52" s="42">
        <v>1606</v>
      </c>
      <c r="D52" s="53" t="s">
        <v>24</v>
      </c>
      <c r="E52" s="42">
        <v>46</v>
      </c>
      <c r="F52" s="42" t="s">
        <v>89</v>
      </c>
      <c r="G52" s="53" t="s">
        <v>8</v>
      </c>
      <c r="H52" s="24"/>
      <c r="I52" s="24"/>
      <c r="J52" s="24">
        <v>0.00045625</v>
      </c>
      <c r="K52" s="24">
        <f t="shared" si="1"/>
        <v>0.0004516875</v>
      </c>
      <c r="L52" s="5">
        <v>26</v>
      </c>
    </row>
    <row r="53" spans="1:12" s="4" customFormat="1" ht="12.75" customHeight="1">
      <c r="A53" s="3">
        <v>11</v>
      </c>
      <c r="B53" s="28">
        <v>29</v>
      </c>
      <c r="C53" s="23">
        <v>1242</v>
      </c>
      <c r="D53" s="55" t="s">
        <v>22</v>
      </c>
      <c r="E53" s="23">
        <v>44</v>
      </c>
      <c r="F53" s="23" t="s">
        <v>90</v>
      </c>
      <c r="G53" s="57" t="s">
        <v>146</v>
      </c>
      <c r="H53" s="24"/>
      <c r="I53" s="24"/>
      <c r="J53" s="24">
        <v>0.000466087962962963</v>
      </c>
      <c r="K53" s="24">
        <f t="shared" si="1"/>
        <v>0.0004521053240740741</v>
      </c>
      <c r="L53" s="5">
        <v>24</v>
      </c>
    </row>
    <row r="54" spans="1:11" s="4" customFormat="1" ht="12.75" customHeight="1">
      <c r="A54" s="3">
        <v>12</v>
      </c>
      <c r="B54" s="28">
        <v>39</v>
      </c>
      <c r="C54" s="3"/>
      <c r="D54" s="37" t="s">
        <v>54</v>
      </c>
      <c r="E54" s="3">
        <v>50</v>
      </c>
      <c r="F54" s="3" t="s">
        <v>89</v>
      </c>
      <c r="G54" s="58" t="s">
        <v>26</v>
      </c>
      <c r="H54" s="24"/>
      <c r="I54" s="24"/>
      <c r="J54" s="24">
        <v>0.0004685185185185185</v>
      </c>
      <c r="K54" s="24">
        <f t="shared" si="1"/>
        <v>0.0004638333333333333</v>
      </c>
    </row>
    <row r="55" spans="1:12" s="4" customFormat="1" ht="12.75" customHeight="1">
      <c r="A55" s="3">
        <v>13</v>
      </c>
      <c r="B55" s="28">
        <v>31</v>
      </c>
      <c r="C55" s="42">
        <v>1243</v>
      </c>
      <c r="D55" s="53" t="s">
        <v>78</v>
      </c>
      <c r="E55" s="42">
        <v>45</v>
      </c>
      <c r="F55" s="42" t="s">
        <v>90</v>
      </c>
      <c r="G55" s="53" t="s">
        <v>6</v>
      </c>
      <c r="H55" s="24"/>
      <c r="I55" s="24"/>
      <c r="J55" s="24">
        <v>0.0004832175925925926</v>
      </c>
      <c r="K55" s="24">
        <f t="shared" si="1"/>
        <v>0.0004687210648148148</v>
      </c>
      <c r="L55" s="5">
        <v>22</v>
      </c>
    </row>
    <row r="56" spans="1:11" s="4" customFormat="1" ht="12.75" customHeight="1">
      <c r="A56" s="3">
        <v>14</v>
      </c>
      <c r="B56" s="28">
        <v>38</v>
      </c>
      <c r="C56" s="3"/>
      <c r="D56" s="37" t="s">
        <v>30</v>
      </c>
      <c r="E56" s="3">
        <v>49</v>
      </c>
      <c r="F56" s="3" t="s">
        <v>89</v>
      </c>
      <c r="G56" s="58" t="s">
        <v>36</v>
      </c>
      <c r="H56" s="24"/>
      <c r="I56" s="24"/>
      <c r="J56" s="24">
        <v>0.000474074074074074</v>
      </c>
      <c r="K56" s="24">
        <f t="shared" si="1"/>
        <v>0.00046933333333333327</v>
      </c>
    </row>
    <row r="57" spans="1:12" s="4" customFormat="1" ht="12.75" customHeight="1">
      <c r="A57" s="3">
        <v>15</v>
      </c>
      <c r="B57" s="28">
        <v>28</v>
      </c>
      <c r="C57" s="23">
        <v>1972</v>
      </c>
      <c r="D57" s="55" t="s">
        <v>23</v>
      </c>
      <c r="E57" s="23">
        <v>42</v>
      </c>
      <c r="F57" s="23" t="s">
        <v>90</v>
      </c>
      <c r="G57" s="55" t="s">
        <v>69</v>
      </c>
      <c r="H57" s="24"/>
      <c r="I57" s="24"/>
      <c r="J57" s="24">
        <v>0.00048495370370370375</v>
      </c>
      <c r="K57" s="24">
        <f t="shared" si="1"/>
        <v>0.00047040509259259263</v>
      </c>
      <c r="L57" s="5">
        <v>20</v>
      </c>
    </row>
    <row r="58" spans="1:12" s="4" customFormat="1" ht="12.75" customHeight="1">
      <c r="A58" s="3">
        <v>16</v>
      </c>
      <c r="B58" s="28">
        <v>36</v>
      </c>
      <c r="C58" s="42">
        <v>2385</v>
      </c>
      <c r="D58" s="53" t="s">
        <v>96</v>
      </c>
      <c r="E58" s="42">
        <v>47</v>
      </c>
      <c r="F58" s="42" t="s">
        <v>89</v>
      </c>
      <c r="G58" s="53" t="s">
        <v>95</v>
      </c>
      <c r="H58" s="24"/>
      <c r="I58" s="24"/>
      <c r="J58" s="24">
        <v>0.0004752314814814815</v>
      </c>
      <c r="K58" s="24">
        <f t="shared" si="1"/>
        <v>0.0004704791666666667</v>
      </c>
      <c r="L58" s="5">
        <v>18</v>
      </c>
    </row>
    <row r="59" spans="1:12" s="4" customFormat="1" ht="12.75" customHeight="1">
      <c r="A59" s="3">
        <v>17</v>
      </c>
      <c r="B59" s="28">
        <v>23</v>
      </c>
      <c r="C59" s="23">
        <v>1146</v>
      </c>
      <c r="D59" s="55" t="s">
        <v>18</v>
      </c>
      <c r="E59" s="23">
        <v>33</v>
      </c>
      <c r="F59" s="23" t="s">
        <v>92</v>
      </c>
      <c r="G59" s="55" t="s">
        <v>145</v>
      </c>
      <c r="H59" s="24"/>
      <c r="I59" s="24"/>
      <c r="J59" s="24">
        <v>0.0005200231481481481</v>
      </c>
      <c r="K59" s="24">
        <f t="shared" si="1"/>
        <v>0.0004732210648148148</v>
      </c>
      <c r="L59" s="5">
        <v>16</v>
      </c>
    </row>
    <row r="60" spans="1:12" s="4" customFormat="1" ht="12.75" customHeight="1">
      <c r="A60" s="3">
        <v>18</v>
      </c>
      <c r="B60" s="28">
        <v>30</v>
      </c>
      <c r="C60" s="23">
        <v>428</v>
      </c>
      <c r="D60" s="55" t="s">
        <v>25</v>
      </c>
      <c r="E60" s="23">
        <v>42</v>
      </c>
      <c r="F60" s="23" t="s">
        <v>90</v>
      </c>
      <c r="G60" s="57" t="s">
        <v>20</v>
      </c>
      <c r="H60" s="24"/>
      <c r="I60" s="24"/>
      <c r="J60" s="24">
        <v>0.0004908564814814814</v>
      </c>
      <c r="K60" s="24">
        <f t="shared" si="1"/>
        <v>0.000476130787037037</v>
      </c>
      <c r="L60" s="5">
        <v>15</v>
      </c>
    </row>
    <row r="61" spans="1:12" s="4" customFormat="1" ht="12.75" customHeight="1">
      <c r="A61" s="3">
        <v>19</v>
      </c>
      <c r="B61" s="28">
        <v>22</v>
      </c>
      <c r="C61" s="23">
        <v>2200</v>
      </c>
      <c r="D61" s="55" t="s">
        <v>17</v>
      </c>
      <c r="E61" s="23">
        <v>27</v>
      </c>
      <c r="F61" s="23" t="s">
        <v>93</v>
      </c>
      <c r="G61" s="55" t="s">
        <v>144</v>
      </c>
      <c r="H61" s="24"/>
      <c r="I61" s="24"/>
      <c r="J61" s="24">
        <v>0.0005501157407407408</v>
      </c>
      <c r="K61" s="24">
        <f t="shared" si="1"/>
        <v>0.0004841018518518519</v>
      </c>
      <c r="L61" s="5">
        <v>14</v>
      </c>
    </row>
    <row r="62" spans="1:12" s="4" customFormat="1" ht="12.75" customHeight="1">
      <c r="A62" s="3">
        <v>20</v>
      </c>
      <c r="B62" s="28">
        <v>21</v>
      </c>
      <c r="C62" s="23">
        <v>2128</v>
      </c>
      <c r="D62" s="55" t="s">
        <v>16</v>
      </c>
      <c r="E62" s="23">
        <v>25</v>
      </c>
      <c r="F62" s="23" t="s">
        <v>94</v>
      </c>
      <c r="G62" s="55" t="s">
        <v>144</v>
      </c>
      <c r="H62" s="24"/>
      <c r="I62" s="24"/>
      <c r="J62" s="24">
        <v>0.0005799768518518518</v>
      </c>
      <c r="K62" s="24">
        <f t="shared" si="1"/>
        <v>0.0004929803240740741</v>
      </c>
      <c r="L62" s="5">
        <v>13</v>
      </c>
    </row>
    <row r="63" spans="1:12" s="4" customFormat="1" ht="12.75" customHeight="1">
      <c r="A63" s="3">
        <v>21</v>
      </c>
      <c r="B63" s="28">
        <v>35</v>
      </c>
      <c r="C63" s="23">
        <v>1465</v>
      </c>
      <c r="D63" s="55" t="s">
        <v>70</v>
      </c>
      <c r="E63" s="23">
        <v>50</v>
      </c>
      <c r="F63" s="23" t="s">
        <v>89</v>
      </c>
      <c r="G63" s="55" t="s">
        <v>69</v>
      </c>
      <c r="H63" s="24"/>
      <c r="I63" s="24"/>
      <c r="J63" s="24">
        <v>0.0005114583333333333</v>
      </c>
      <c r="K63" s="24">
        <f t="shared" si="1"/>
        <v>0.00050634375</v>
      </c>
      <c r="L63" s="5">
        <v>12</v>
      </c>
    </row>
    <row r="64" spans="1:12" s="4" customFormat="1" ht="12.75" customHeight="1">
      <c r="A64" s="3">
        <v>22</v>
      </c>
      <c r="B64" s="28">
        <v>25</v>
      </c>
      <c r="C64" s="23">
        <v>635</v>
      </c>
      <c r="D64" s="55" t="s">
        <v>19</v>
      </c>
      <c r="E64" s="23">
        <v>39</v>
      </c>
      <c r="F64" s="23" t="s">
        <v>91</v>
      </c>
      <c r="G64" s="55" t="s">
        <v>52</v>
      </c>
      <c r="H64" s="24"/>
      <c r="I64" s="24"/>
      <c r="J64" s="24">
        <v>0.0005409722222222223</v>
      </c>
      <c r="K64" s="24">
        <f t="shared" si="1"/>
        <v>0.000508513888888889</v>
      </c>
      <c r="L64" s="5">
        <v>11</v>
      </c>
    </row>
    <row r="65" spans="1:11" s="4" customFormat="1" ht="12.75" customHeight="1">
      <c r="A65" s="3">
        <v>23</v>
      </c>
      <c r="B65" s="28">
        <v>45</v>
      </c>
      <c r="C65" s="3"/>
      <c r="D65" s="37" t="s">
        <v>74</v>
      </c>
      <c r="E65" s="3">
        <v>55</v>
      </c>
      <c r="F65" s="3" t="s">
        <v>65</v>
      </c>
      <c r="G65" s="59" t="s">
        <v>75</v>
      </c>
      <c r="H65" s="24"/>
      <c r="I65" s="24"/>
      <c r="J65" s="24">
        <v>0.0005164351851851851</v>
      </c>
      <c r="K65" s="24">
        <f t="shared" si="1"/>
        <v>0.0005164351851851851</v>
      </c>
    </row>
    <row r="66" spans="1:12" s="4" customFormat="1" ht="12.75" customHeight="1">
      <c r="A66" s="3">
        <v>24</v>
      </c>
      <c r="B66" s="28">
        <v>34</v>
      </c>
      <c r="C66" s="42">
        <v>1974</v>
      </c>
      <c r="D66" s="53" t="s">
        <v>80</v>
      </c>
      <c r="E66" s="42">
        <v>48</v>
      </c>
      <c r="F66" s="42" t="s">
        <v>89</v>
      </c>
      <c r="G66" s="53" t="s">
        <v>69</v>
      </c>
      <c r="H66" s="24"/>
      <c r="I66" s="24"/>
      <c r="J66" s="24">
        <v>0.0005226851851851852</v>
      </c>
      <c r="K66" s="24">
        <f t="shared" si="1"/>
        <v>0.0005174583333333333</v>
      </c>
      <c r="L66" s="5">
        <v>10</v>
      </c>
    </row>
    <row r="67" spans="1:12" s="4" customFormat="1" ht="12.75" customHeight="1">
      <c r="A67" s="3">
        <v>25</v>
      </c>
      <c r="B67" s="28">
        <v>24</v>
      </c>
      <c r="C67" s="56">
        <v>438</v>
      </c>
      <c r="D67" s="53" t="s">
        <v>79</v>
      </c>
      <c r="E67" s="42">
        <v>36</v>
      </c>
      <c r="F67" s="42" t="s">
        <v>91</v>
      </c>
      <c r="G67" s="53" t="s">
        <v>20</v>
      </c>
      <c r="H67" s="24"/>
      <c r="I67" s="24"/>
      <c r="J67" s="24">
        <v>0.000566550925925926</v>
      </c>
      <c r="K67" s="24">
        <f t="shared" si="1"/>
        <v>0.0005325578703703704</v>
      </c>
      <c r="L67" s="5">
        <v>9</v>
      </c>
    </row>
    <row r="68" spans="1:12" s="4" customFormat="1" ht="12.75" customHeight="1">
      <c r="A68" s="3"/>
      <c r="B68" s="3"/>
      <c r="C68" s="3"/>
      <c r="E68" s="3"/>
      <c r="F68" s="3"/>
      <c r="H68" s="24"/>
      <c r="I68" s="24"/>
      <c r="J68" s="24"/>
      <c r="K68" s="24"/>
      <c r="L68" s="3"/>
    </row>
    <row r="69" spans="8:12" s="9" customFormat="1" ht="12.75" customHeight="1">
      <c r="H69" s="24"/>
      <c r="I69" s="24"/>
      <c r="J69" s="24"/>
      <c r="K69" s="24"/>
      <c r="L69" s="21"/>
    </row>
    <row r="70" spans="2:12" s="9" customFormat="1" ht="12.75" customHeight="1">
      <c r="B70" s="11" t="s">
        <v>125</v>
      </c>
      <c r="C70" s="11"/>
      <c r="D70" s="11"/>
      <c r="H70" s="24"/>
      <c r="I70" s="24"/>
      <c r="J70" s="24"/>
      <c r="K70" s="24"/>
      <c r="L70" s="21"/>
    </row>
    <row r="71" spans="8:12" s="9" customFormat="1" ht="12.75" customHeight="1">
      <c r="H71" s="24"/>
      <c r="I71" s="24"/>
      <c r="J71" s="24"/>
      <c r="K71" s="24"/>
      <c r="L71" s="21"/>
    </row>
    <row r="72" spans="1:12" s="9" customFormat="1" ht="12.75" customHeight="1">
      <c r="A72" s="32" t="s">
        <v>0</v>
      </c>
      <c r="B72" s="32" t="s">
        <v>120</v>
      </c>
      <c r="C72" s="32" t="s">
        <v>123</v>
      </c>
      <c r="D72" s="33" t="s">
        <v>121</v>
      </c>
      <c r="E72" s="34" t="s">
        <v>122</v>
      </c>
      <c r="F72" s="32" t="s">
        <v>123</v>
      </c>
      <c r="G72" s="33" t="s">
        <v>1</v>
      </c>
      <c r="H72" s="32"/>
      <c r="I72" s="32"/>
      <c r="J72" s="41" t="s">
        <v>152</v>
      </c>
      <c r="K72" s="40" t="s">
        <v>124</v>
      </c>
      <c r="L72" s="32" t="s">
        <v>2</v>
      </c>
    </row>
    <row r="73" spans="8:12" s="9" customFormat="1" ht="12.75" customHeight="1">
      <c r="H73" s="24"/>
      <c r="I73" s="24"/>
      <c r="J73" s="24"/>
      <c r="K73" s="24"/>
      <c r="L73" s="21"/>
    </row>
    <row r="74" spans="1:12" s="4" customFormat="1" ht="12.75" customHeight="1">
      <c r="A74" s="3">
        <v>1</v>
      </c>
      <c r="B74" s="3">
        <v>51</v>
      </c>
      <c r="C74" s="42">
        <v>2382</v>
      </c>
      <c r="D74" s="43" t="s">
        <v>40</v>
      </c>
      <c r="E74" s="42">
        <v>57</v>
      </c>
      <c r="F74" s="42" t="s">
        <v>27</v>
      </c>
      <c r="G74" s="43" t="s">
        <v>95</v>
      </c>
      <c r="H74" s="24"/>
      <c r="I74" s="24"/>
      <c r="J74" s="24">
        <v>0.00041342592592592586</v>
      </c>
      <c r="K74" s="24">
        <f aca="true" t="shared" si="2" ref="K74:K97">IF(F74="A1",J74*1,IF(F74="A2",J74*0.99,IF(F74="A3",J74*0.97,IF(F74="A4",J74*0.94,IF(F74="A5",J74*0.91,J74)))))</f>
        <v>0.00037621759259259254</v>
      </c>
      <c r="L74" s="5">
        <v>100</v>
      </c>
    </row>
    <row r="75" spans="1:13" s="4" customFormat="1" ht="12.75" customHeight="1">
      <c r="A75" s="35">
        <v>2</v>
      </c>
      <c r="B75" s="3">
        <v>55</v>
      </c>
      <c r="C75" s="3"/>
      <c r="D75" s="4" t="s">
        <v>38</v>
      </c>
      <c r="E75" s="3">
        <v>57</v>
      </c>
      <c r="F75" s="3" t="s">
        <v>27</v>
      </c>
      <c r="G75" s="4" t="s">
        <v>56</v>
      </c>
      <c r="H75" s="24"/>
      <c r="I75" s="24"/>
      <c r="J75" s="24">
        <v>0.0004167824074074074</v>
      </c>
      <c r="K75" s="24">
        <f t="shared" si="2"/>
        <v>0.00037927199074074073</v>
      </c>
      <c r="M75" s="31"/>
    </row>
    <row r="76" spans="1:12" s="4" customFormat="1" ht="12.75" customHeight="1">
      <c r="A76" s="3">
        <v>3</v>
      </c>
      <c r="B76" s="3">
        <v>52</v>
      </c>
      <c r="C76" s="23">
        <v>3028</v>
      </c>
      <c r="D76" s="22" t="s">
        <v>41</v>
      </c>
      <c r="E76" s="23">
        <v>58</v>
      </c>
      <c r="F76" s="23" t="s">
        <v>27</v>
      </c>
      <c r="G76" s="22" t="s">
        <v>81</v>
      </c>
      <c r="H76" s="24"/>
      <c r="I76" s="24"/>
      <c r="J76" s="24">
        <v>0.0004212962962962963</v>
      </c>
      <c r="K76" s="24">
        <f t="shared" si="2"/>
        <v>0.0003833796296296296</v>
      </c>
      <c r="L76" s="5">
        <v>80</v>
      </c>
    </row>
    <row r="77" spans="1:12" s="9" customFormat="1" ht="12.75" customHeight="1">
      <c r="A77" s="35">
        <v>4</v>
      </c>
      <c r="B77" s="3">
        <v>67</v>
      </c>
      <c r="C77" s="23">
        <v>683</v>
      </c>
      <c r="D77" s="43" t="s">
        <v>53</v>
      </c>
      <c r="E77" s="42">
        <v>69</v>
      </c>
      <c r="F77" s="42" t="s">
        <v>37</v>
      </c>
      <c r="G77" s="43" t="s">
        <v>84</v>
      </c>
      <c r="H77" s="24"/>
      <c r="I77" s="24"/>
      <c r="J77" s="24">
        <v>0.0004037037037037037</v>
      </c>
      <c r="K77" s="24">
        <f t="shared" si="2"/>
        <v>0.0003915925925925926</v>
      </c>
      <c r="L77" s="5">
        <v>60</v>
      </c>
    </row>
    <row r="78" spans="1:12" s="9" customFormat="1" ht="12.75" customHeight="1">
      <c r="A78" s="3">
        <v>5</v>
      </c>
      <c r="B78" s="3">
        <v>60</v>
      </c>
      <c r="C78" s="56">
        <v>631</v>
      </c>
      <c r="D78" s="60" t="s">
        <v>44</v>
      </c>
      <c r="E78" s="42">
        <v>62</v>
      </c>
      <c r="F78" s="42" t="s">
        <v>31</v>
      </c>
      <c r="G78" s="43" t="s">
        <v>52</v>
      </c>
      <c r="H78" s="24"/>
      <c r="I78" s="24"/>
      <c r="J78" s="24">
        <v>0.00041944444444444445</v>
      </c>
      <c r="K78" s="24">
        <f t="shared" si="2"/>
        <v>0.0003942777777777778</v>
      </c>
      <c r="L78" s="5">
        <v>50</v>
      </c>
    </row>
    <row r="79" spans="1:12" s="9" customFormat="1" ht="12.75" customHeight="1">
      <c r="A79" s="35">
        <v>6</v>
      </c>
      <c r="B79" s="3">
        <v>71</v>
      </c>
      <c r="C79" s="23">
        <v>2150</v>
      </c>
      <c r="D79" s="22" t="s">
        <v>88</v>
      </c>
      <c r="E79" s="23">
        <v>73</v>
      </c>
      <c r="F79" s="62" t="s">
        <v>42</v>
      </c>
      <c r="G79" s="22" t="s">
        <v>150</v>
      </c>
      <c r="H79" s="24"/>
      <c r="I79" s="24"/>
      <c r="J79" s="24">
        <v>0.0003986111111111111</v>
      </c>
      <c r="K79" s="24">
        <f t="shared" si="2"/>
        <v>0.00039462499999999996</v>
      </c>
      <c r="L79" s="5">
        <v>45</v>
      </c>
    </row>
    <row r="80" spans="1:12" s="9" customFormat="1" ht="12.75" customHeight="1">
      <c r="A80" s="3">
        <v>7</v>
      </c>
      <c r="B80" s="3">
        <v>61</v>
      </c>
      <c r="C80" s="23">
        <v>633</v>
      </c>
      <c r="D80" s="60" t="s">
        <v>48</v>
      </c>
      <c r="E80" s="23">
        <v>62</v>
      </c>
      <c r="F80" s="23" t="s">
        <v>31</v>
      </c>
      <c r="G80" s="60" t="s">
        <v>52</v>
      </c>
      <c r="H80" s="24"/>
      <c r="I80" s="24"/>
      <c r="J80" s="24">
        <v>0.00042025462962962963</v>
      </c>
      <c r="K80" s="24">
        <f t="shared" si="2"/>
        <v>0.0003950393518518518</v>
      </c>
      <c r="L80" s="5">
        <v>40</v>
      </c>
    </row>
    <row r="81" spans="1:12" s="9" customFormat="1" ht="12.75" customHeight="1">
      <c r="A81" s="35">
        <v>8</v>
      </c>
      <c r="B81" s="3">
        <v>57</v>
      </c>
      <c r="C81" s="3"/>
      <c r="D81" s="60" t="s">
        <v>77</v>
      </c>
      <c r="E81" s="23">
        <v>58</v>
      </c>
      <c r="F81" s="23" t="s">
        <v>27</v>
      </c>
      <c r="G81" s="60" t="s">
        <v>14</v>
      </c>
      <c r="H81" s="24"/>
      <c r="I81" s="24"/>
      <c r="J81" s="24">
        <v>0.0004366898148148147</v>
      </c>
      <c r="K81" s="24">
        <f t="shared" si="2"/>
        <v>0.0003973877314814814</v>
      </c>
      <c r="L81" s="5">
        <v>36</v>
      </c>
    </row>
    <row r="82" spans="1:12" s="9" customFormat="1" ht="12.75" customHeight="1">
      <c r="A82" s="3">
        <v>9</v>
      </c>
      <c r="B82" s="3">
        <v>65</v>
      </c>
      <c r="C82" s="23">
        <v>672</v>
      </c>
      <c r="D82" s="22" t="s">
        <v>46</v>
      </c>
      <c r="E82" s="23">
        <v>64</v>
      </c>
      <c r="F82" s="23" t="s">
        <v>31</v>
      </c>
      <c r="G82" s="22" t="s">
        <v>47</v>
      </c>
      <c r="H82" s="24"/>
      <c r="I82" s="24"/>
      <c r="J82" s="24">
        <v>0.00042291666666666666</v>
      </c>
      <c r="K82" s="24">
        <f t="shared" si="2"/>
        <v>0.00039754166666666665</v>
      </c>
      <c r="L82" s="5">
        <v>32</v>
      </c>
    </row>
    <row r="83" spans="1:12" s="9" customFormat="1" ht="12.75" customHeight="1">
      <c r="A83" s="35">
        <v>10</v>
      </c>
      <c r="B83" s="3">
        <v>69</v>
      </c>
      <c r="C83" s="23">
        <v>1279</v>
      </c>
      <c r="D83" s="22" t="s">
        <v>51</v>
      </c>
      <c r="E83" s="23">
        <v>70</v>
      </c>
      <c r="F83" s="23" t="s">
        <v>37</v>
      </c>
      <c r="G83" s="22" t="s">
        <v>67</v>
      </c>
      <c r="H83" s="24"/>
      <c r="I83" s="24"/>
      <c r="J83" s="24">
        <v>0.0004107638888888889</v>
      </c>
      <c r="K83" s="24">
        <f t="shared" si="2"/>
        <v>0.00039844097222222223</v>
      </c>
      <c r="L83" s="5">
        <v>29</v>
      </c>
    </row>
    <row r="84" spans="1:12" s="9" customFormat="1" ht="12.75" customHeight="1">
      <c r="A84" s="3">
        <v>11</v>
      </c>
      <c r="B84" s="3">
        <v>68</v>
      </c>
      <c r="C84" s="23">
        <v>1280</v>
      </c>
      <c r="D84" s="22" t="s">
        <v>50</v>
      </c>
      <c r="E84" s="23">
        <v>67</v>
      </c>
      <c r="F84" s="61" t="s">
        <v>37</v>
      </c>
      <c r="G84" s="22" t="s">
        <v>67</v>
      </c>
      <c r="H84" s="24"/>
      <c r="I84" s="24"/>
      <c r="J84" s="24">
        <v>0.0004118055555555555</v>
      </c>
      <c r="K84" s="24">
        <f t="shared" si="2"/>
        <v>0.0003994513888888888</v>
      </c>
      <c r="L84" s="5">
        <v>26</v>
      </c>
    </row>
    <row r="85" spans="1:11" s="9" customFormat="1" ht="12.75" customHeight="1">
      <c r="A85" s="35">
        <v>12</v>
      </c>
      <c r="B85" s="28">
        <v>46</v>
      </c>
      <c r="D85" s="9" t="s">
        <v>153</v>
      </c>
      <c r="E85" s="3">
        <v>60</v>
      </c>
      <c r="F85" s="28" t="s">
        <v>27</v>
      </c>
      <c r="G85" s="37" t="s">
        <v>154</v>
      </c>
      <c r="H85" s="24"/>
      <c r="I85" s="24"/>
      <c r="J85" s="24">
        <v>0.000440625</v>
      </c>
      <c r="K85" s="24">
        <f t="shared" si="2"/>
        <v>0.00040096875</v>
      </c>
    </row>
    <row r="86" spans="1:12" s="9" customFormat="1" ht="12.75" customHeight="1">
      <c r="A86" s="3">
        <v>13</v>
      </c>
      <c r="B86" s="3">
        <v>54</v>
      </c>
      <c r="C86" s="23">
        <v>634</v>
      </c>
      <c r="D86" s="22" t="s">
        <v>55</v>
      </c>
      <c r="E86" s="23">
        <v>57</v>
      </c>
      <c r="F86" s="23" t="s">
        <v>27</v>
      </c>
      <c r="G86" s="22" t="s">
        <v>52</v>
      </c>
      <c r="H86" s="24"/>
      <c r="I86" s="24"/>
      <c r="J86" s="24">
        <v>0.0004479166666666667</v>
      </c>
      <c r="K86" s="24">
        <f t="shared" si="2"/>
        <v>0.00040760416666666674</v>
      </c>
      <c r="L86" s="5">
        <v>24</v>
      </c>
    </row>
    <row r="87" spans="1:11" s="9" customFormat="1" ht="12.75" customHeight="1">
      <c r="A87" s="35"/>
      <c r="B87" s="3">
        <v>74</v>
      </c>
      <c r="C87" s="3"/>
      <c r="D87" s="27" t="s">
        <v>87</v>
      </c>
      <c r="E87" s="3">
        <v>76</v>
      </c>
      <c r="F87" s="3" t="s">
        <v>49</v>
      </c>
      <c r="G87" s="37" t="s">
        <v>83</v>
      </c>
      <c r="H87" s="24"/>
      <c r="I87" s="24"/>
      <c r="J87" s="24">
        <v>0.00040763888888888886</v>
      </c>
      <c r="K87" s="24">
        <f t="shared" si="2"/>
        <v>0.00040763888888888886</v>
      </c>
    </row>
    <row r="88" spans="1:11" s="9" customFormat="1" ht="12.75" customHeight="1">
      <c r="A88" s="3">
        <v>15</v>
      </c>
      <c r="B88" s="3">
        <v>58</v>
      </c>
      <c r="C88" s="3"/>
      <c r="D88" s="4" t="s">
        <v>35</v>
      </c>
      <c r="E88" s="3">
        <v>56</v>
      </c>
      <c r="F88" s="3" t="s">
        <v>27</v>
      </c>
      <c r="G88" s="4" t="s">
        <v>20</v>
      </c>
      <c r="H88" s="24"/>
      <c r="I88" s="24"/>
      <c r="J88" s="24">
        <v>0.0004483796296296297</v>
      </c>
      <c r="K88" s="24">
        <f t="shared" si="2"/>
        <v>0.000408025462962963</v>
      </c>
    </row>
    <row r="89" spans="1:12" s="9" customFormat="1" ht="12.75" customHeight="1">
      <c r="A89" s="35">
        <v>16</v>
      </c>
      <c r="B89" s="3">
        <v>72</v>
      </c>
      <c r="C89" s="23">
        <v>2850</v>
      </c>
      <c r="D89" s="22" t="s">
        <v>151</v>
      </c>
      <c r="E89" s="23">
        <v>80</v>
      </c>
      <c r="F89" s="62" t="s">
        <v>49</v>
      </c>
      <c r="G89" s="60" t="s">
        <v>95</v>
      </c>
      <c r="H89" s="24"/>
      <c r="I89" s="24"/>
      <c r="J89" s="24">
        <v>0.0004116898148148148</v>
      </c>
      <c r="K89" s="24">
        <f t="shared" si="2"/>
        <v>0.0004116898148148148</v>
      </c>
      <c r="L89" s="5">
        <v>22</v>
      </c>
    </row>
    <row r="90" spans="1:12" s="9" customFormat="1" ht="12.75" customHeight="1">
      <c r="A90" s="3">
        <v>17</v>
      </c>
      <c r="B90" s="3">
        <v>53</v>
      </c>
      <c r="C90" s="23">
        <v>506</v>
      </c>
      <c r="D90" s="22" t="s">
        <v>58</v>
      </c>
      <c r="E90" s="23">
        <v>60</v>
      </c>
      <c r="F90" s="23" t="s">
        <v>27</v>
      </c>
      <c r="G90" s="22" t="s">
        <v>57</v>
      </c>
      <c r="H90" s="24"/>
      <c r="I90" s="24"/>
      <c r="J90" s="24">
        <v>0.0004625</v>
      </c>
      <c r="K90" s="24">
        <f t="shared" si="2"/>
        <v>0.000420875</v>
      </c>
      <c r="L90" s="5">
        <v>20</v>
      </c>
    </row>
    <row r="91" spans="1:12" s="9" customFormat="1" ht="12.75" customHeight="1">
      <c r="A91" s="35">
        <v>18</v>
      </c>
      <c r="B91" s="3">
        <v>62</v>
      </c>
      <c r="C91" s="56">
        <v>2129</v>
      </c>
      <c r="D91" s="60" t="s">
        <v>43</v>
      </c>
      <c r="E91" s="42">
        <v>62</v>
      </c>
      <c r="F91" s="42" t="s">
        <v>31</v>
      </c>
      <c r="G91" s="43" t="s">
        <v>60</v>
      </c>
      <c r="H91" s="24"/>
      <c r="I91" s="24"/>
      <c r="J91" s="24">
        <v>0.0004481481481481481</v>
      </c>
      <c r="K91" s="24">
        <f t="shared" si="2"/>
        <v>0.0004212592592592592</v>
      </c>
      <c r="L91" s="5">
        <v>18</v>
      </c>
    </row>
    <row r="92" spans="1:11" s="9" customFormat="1" ht="12.75" customHeight="1">
      <c r="A92" s="3">
        <v>19</v>
      </c>
      <c r="B92" s="3">
        <v>66</v>
      </c>
      <c r="C92" s="3"/>
      <c r="D92" s="27" t="s">
        <v>156</v>
      </c>
      <c r="E92" s="3">
        <v>65</v>
      </c>
      <c r="F92" s="29" t="s">
        <v>31</v>
      </c>
      <c r="G92" s="9" t="s">
        <v>32</v>
      </c>
      <c r="H92" s="24"/>
      <c r="I92" s="24"/>
      <c r="J92" s="24">
        <v>0.00045011574074074073</v>
      </c>
      <c r="K92" s="24">
        <f t="shared" si="2"/>
        <v>0.00042310879629629626</v>
      </c>
    </row>
    <row r="93" spans="1:11" s="9" customFormat="1" ht="12.75" customHeight="1">
      <c r="A93" s="35">
        <v>20</v>
      </c>
      <c r="B93" s="3">
        <v>64</v>
      </c>
      <c r="C93" s="3"/>
      <c r="D93" s="4" t="s">
        <v>148</v>
      </c>
      <c r="E93" s="3">
        <v>64</v>
      </c>
      <c r="F93" s="3" t="s">
        <v>31</v>
      </c>
      <c r="G93" s="4" t="s">
        <v>149</v>
      </c>
      <c r="H93" s="24"/>
      <c r="I93" s="24"/>
      <c r="J93" s="24">
        <v>0.0004541666666666667</v>
      </c>
      <c r="K93" s="24">
        <f t="shared" si="2"/>
        <v>0.00042691666666666664</v>
      </c>
    </row>
    <row r="94" spans="1:12" s="9" customFormat="1" ht="12.75" customHeight="1">
      <c r="A94" s="3">
        <v>21</v>
      </c>
      <c r="B94" s="3">
        <v>63</v>
      </c>
      <c r="C94" s="23">
        <v>750</v>
      </c>
      <c r="D94" s="60" t="s">
        <v>39</v>
      </c>
      <c r="E94" s="23">
        <v>61</v>
      </c>
      <c r="F94" s="23" t="s">
        <v>31</v>
      </c>
      <c r="G94" s="55" t="s">
        <v>26</v>
      </c>
      <c r="H94" s="24"/>
      <c r="I94" s="24"/>
      <c r="J94" s="24">
        <v>0.0004619212962962962</v>
      </c>
      <c r="K94" s="24">
        <f t="shared" si="2"/>
        <v>0.0004342060185185184</v>
      </c>
      <c r="L94" s="5">
        <v>16</v>
      </c>
    </row>
    <row r="95" spans="1:11" s="9" customFormat="1" ht="12.75" customHeight="1">
      <c r="A95" s="35">
        <v>22</v>
      </c>
      <c r="B95" s="3">
        <v>73</v>
      </c>
      <c r="C95" s="28">
        <v>2883</v>
      </c>
      <c r="D95" s="27" t="s">
        <v>157</v>
      </c>
      <c r="E95" s="28">
        <v>71</v>
      </c>
      <c r="F95" s="38" t="s">
        <v>49</v>
      </c>
      <c r="G95" s="27" t="s">
        <v>149</v>
      </c>
      <c r="H95" s="24"/>
      <c r="I95" s="24"/>
      <c r="J95" s="24">
        <v>0.00044745370370370365</v>
      </c>
      <c r="K95" s="24">
        <f t="shared" si="2"/>
        <v>0.00044745370370370365</v>
      </c>
    </row>
    <row r="96" spans="1:11" s="9" customFormat="1" ht="12.75" customHeight="1">
      <c r="A96" s="3">
        <v>23</v>
      </c>
      <c r="B96" s="3">
        <v>56</v>
      </c>
      <c r="C96" s="3"/>
      <c r="D96" s="4" t="s">
        <v>71</v>
      </c>
      <c r="E96" s="3">
        <v>59</v>
      </c>
      <c r="F96" s="3" t="s">
        <v>27</v>
      </c>
      <c r="G96" s="4" t="s">
        <v>72</v>
      </c>
      <c r="H96" s="24"/>
      <c r="I96" s="24"/>
      <c r="J96" s="24">
        <v>0.0004942129629629629</v>
      </c>
      <c r="K96" s="24">
        <f t="shared" si="2"/>
        <v>0.0004497337962962963</v>
      </c>
    </row>
    <row r="97" spans="1:12" s="9" customFormat="1" ht="12.75" customHeight="1">
      <c r="A97" s="35">
        <v>24</v>
      </c>
      <c r="B97" s="3">
        <v>70</v>
      </c>
      <c r="C97" s="23">
        <v>1163</v>
      </c>
      <c r="D97" s="22" t="s">
        <v>138</v>
      </c>
      <c r="E97" s="23">
        <v>73</v>
      </c>
      <c r="F97" s="23" t="s">
        <v>42</v>
      </c>
      <c r="G97" s="22" t="s">
        <v>139</v>
      </c>
      <c r="H97" s="24"/>
      <c r="I97" s="24"/>
      <c r="J97" s="24">
        <v>0.0005148148148148148</v>
      </c>
      <c r="K97" s="24">
        <f t="shared" si="2"/>
        <v>0.0005096666666666667</v>
      </c>
      <c r="L97" s="5">
        <v>15</v>
      </c>
    </row>
    <row r="98" spans="1:12" s="9" customFormat="1" ht="12.75" customHeight="1">
      <c r="A98" s="3"/>
      <c r="B98" s="3">
        <v>59</v>
      </c>
      <c r="C98" s="23">
        <v>1735</v>
      </c>
      <c r="D98" s="22" t="s">
        <v>45</v>
      </c>
      <c r="E98" s="23">
        <v>63</v>
      </c>
      <c r="F98" s="23" t="s">
        <v>31</v>
      </c>
      <c r="G98" s="22" t="s">
        <v>76</v>
      </c>
      <c r="H98" s="24"/>
      <c r="I98" s="24"/>
      <c r="J98" s="24" t="s">
        <v>174</v>
      </c>
      <c r="K98" s="24"/>
      <c r="L98" s="5"/>
    </row>
    <row r="99" ht="12.75" customHeight="1"/>
    <row r="100" ht="12.75" customHeight="1"/>
    <row r="101" spans="2:12" s="9" customFormat="1" ht="12.75" customHeight="1">
      <c r="B101" s="11" t="s">
        <v>126</v>
      </c>
      <c r="C101" s="11"/>
      <c r="D101" s="11"/>
      <c r="H101" s="24"/>
      <c r="I101" s="24"/>
      <c r="J101" s="24"/>
      <c r="K101" s="24"/>
      <c r="L101" s="21"/>
    </row>
    <row r="102" spans="8:12" s="9" customFormat="1" ht="12.75" customHeight="1">
      <c r="H102" s="24"/>
      <c r="I102" s="24"/>
      <c r="J102" s="24"/>
      <c r="K102" s="24"/>
      <c r="L102" s="21"/>
    </row>
    <row r="103" spans="1:12" s="9" customFormat="1" ht="12.75" customHeight="1">
      <c r="A103" s="32" t="s">
        <v>0</v>
      </c>
      <c r="B103" s="32" t="s">
        <v>120</v>
      </c>
      <c r="C103" s="32" t="s">
        <v>123</v>
      </c>
      <c r="D103" s="33" t="s">
        <v>121</v>
      </c>
      <c r="E103" s="34" t="s">
        <v>122</v>
      </c>
      <c r="F103" s="32" t="s">
        <v>123</v>
      </c>
      <c r="G103" s="33" t="s">
        <v>1</v>
      </c>
      <c r="H103" s="32"/>
      <c r="I103" s="32"/>
      <c r="J103" s="41" t="s">
        <v>152</v>
      </c>
      <c r="K103" s="40"/>
      <c r="L103" s="32" t="s">
        <v>2</v>
      </c>
    </row>
    <row r="104" spans="8:12" s="9" customFormat="1" ht="12.75" customHeight="1">
      <c r="H104" s="24"/>
      <c r="I104" s="24"/>
      <c r="J104" s="24"/>
      <c r="K104" s="24"/>
      <c r="L104" s="21"/>
    </row>
    <row r="105" spans="1:12" ht="12.75" customHeight="1">
      <c r="A105" s="3">
        <v>1</v>
      </c>
      <c r="B105" s="3">
        <v>81</v>
      </c>
      <c r="C105" s="47">
        <v>1257</v>
      </c>
      <c r="D105" s="54" t="s">
        <v>133</v>
      </c>
      <c r="E105" s="47">
        <v>92</v>
      </c>
      <c r="F105" s="47" t="s">
        <v>136</v>
      </c>
      <c r="G105" s="54" t="s">
        <v>84</v>
      </c>
      <c r="H105" s="24"/>
      <c r="I105" s="24"/>
      <c r="J105" s="24">
        <v>0.0004599537037037037</v>
      </c>
      <c r="L105" s="5">
        <v>100</v>
      </c>
    </row>
    <row r="106" spans="1:12" ht="12.75" customHeight="1">
      <c r="A106" s="3">
        <v>2</v>
      </c>
      <c r="B106" s="3">
        <v>82</v>
      </c>
      <c r="C106" s="63"/>
      <c r="D106" s="64" t="s">
        <v>163</v>
      </c>
      <c r="E106" s="25">
        <v>90</v>
      </c>
      <c r="F106" s="25" t="s">
        <v>136</v>
      </c>
      <c r="G106" s="64" t="s">
        <v>164</v>
      </c>
      <c r="H106" s="24"/>
      <c r="I106" s="24"/>
      <c r="J106" s="24">
        <v>0.0005055555555555555</v>
      </c>
      <c r="L106" s="5"/>
    </row>
    <row r="107" spans="1:12" ht="12.75" customHeight="1">
      <c r="A107" s="3"/>
      <c r="B107" s="3"/>
      <c r="C107" s="63"/>
      <c r="D107" s="64"/>
      <c r="E107" s="25"/>
      <c r="F107" s="25"/>
      <c r="G107" s="64"/>
      <c r="H107" s="24"/>
      <c r="I107" s="24"/>
      <c r="J107" s="24"/>
      <c r="L107" s="5"/>
    </row>
    <row r="108" spans="1:12" ht="12.75" customHeight="1">
      <c r="A108" s="3">
        <v>1</v>
      </c>
      <c r="B108" s="3">
        <v>84</v>
      </c>
      <c r="C108" s="65">
        <v>754</v>
      </c>
      <c r="D108" s="66" t="s">
        <v>134</v>
      </c>
      <c r="E108" s="67">
        <v>85</v>
      </c>
      <c r="F108" s="67" t="s">
        <v>137</v>
      </c>
      <c r="G108" s="44" t="s">
        <v>131</v>
      </c>
      <c r="H108" s="24"/>
      <c r="I108" s="24"/>
      <c r="J108" s="24">
        <v>0.00041006944444444446</v>
      </c>
      <c r="L108" s="5">
        <v>100</v>
      </c>
    </row>
    <row r="109" spans="1:12" ht="12.75" customHeight="1">
      <c r="A109" s="3">
        <v>2</v>
      </c>
      <c r="B109" s="3">
        <v>83</v>
      </c>
      <c r="C109" s="65">
        <v>1143</v>
      </c>
      <c r="D109" s="66" t="s">
        <v>135</v>
      </c>
      <c r="E109" s="67">
        <v>91</v>
      </c>
      <c r="F109" s="67" t="s">
        <v>137</v>
      </c>
      <c r="G109" s="44" t="s">
        <v>132</v>
      </c>
      <c r="H109" s="24"/>
      <c r="I109" s="24"/>
      <c r="J109" s="24">
        <v>0.0004170138888888889</v>
      </c>
      <c r="L109" s="72">
        <v>80</v>
      </c>
    </row>
    <row r="110" ht="12.75" customHeight="1"/>
    <row r="111" ht="12.75" customHeight="1"/>
    <row r="112" spans="7:9" ht="12.75" customHeight="1">
      <c r="G112" s="21" t="s">
        <v>66</v>
      </c>
      <c r="H112" s="9"/>
      <c r="I112" s="9"/>
    </row>
    <row r="113" ht="12.75" customHeight="1">
      <c r="G113" s="36" t="s">
        <v>173</v>
      </c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6">
    <mergeCell ref="A6:L6"/>
    <mergeCell ref="A8:L8"/>
    <mergeCell ref="A1:L1"/>
    <mergeCell ref="A2:L2"/>
    <mergeCell ref="A4:L4"/>
    <mergeCell ref="A5:L5"/>
  </mergeCells>
  <printOptions/>
  <pageMargins left="0.34" right="0.2755905511811024" top="0.59" bottom="0.74" header="0.22" footer="0.38"/>
  <pageSetup fitToHeight="0" fitToWidth="1" orientation="portrait" paperSize="9" scale="97" r:id="rId1"/>
  <headerFooter alignWithMargins="0">
    <oddHeader>&amp;LČertovica&amp;R26.3.2011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workbookViewId="0" topLeftCell="A37">
      <selection activeCell="A56" sqref="A56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6.875" style="0" customWidth="1"/>
    <col min="4" max="4" width="22.25390625" style="0" customWidth="1"/>
    <col min="5" max="5" width="4.625" style="0" customWidth="1"/>
    <col min="6" max="6" width="6.00390625" style="0" customWidth="1"/>
    <col min="7" max="7" width="17.25390625" style="0" customWidth="1"/>
    <col min="8" max="8" width="7.125" style="0" customWidth="1"/>
    <col min="9" max="9" width="3.00390625" style="0" customWidth="1"/>
    <col min="10" max="10" width="9.125" style="7" customWidth="1"/>
    <col min="11" max="11" width="8.875" style="0" customWidth="1"/>
    <col min="12" max="12" width="6.00390625" style="0" customWidth="1"/>
  </cols>
  <sheetData>
    <row r="1" spans="1:12" ht="12.75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5:6" ht="12.75">
      <c r="E3" s="6"/>
      <c r="F3" s="6"/>
    </row>
    <row r="4" spans="1:12" ht="20.25">
      <c r="A4" s="75" t="s">
        <v>127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0.25">
      <c r="A5" s="76" t="s">
        <v>128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77" t="s">
        <v>141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78" t="s">
        <v>175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10" spans="1:12" ht="12.75">
      <c r="A10" s="11" t="s">
        <v>101</v>
      </c>
      <c r="B10" s="9"/>
      <c r="C10" s="9"/>
      <c r="D10" s="9" t="s">
        <v>165</v>
      </c>
      <c r="F10" s="12" t="s">
        <v>102</v>
      </c>
      <c r="G10" s="9"/>
      <c r="H10" s="9" t="s">
        <v>140</v>
      </c>
      <c r="I10" s="9"/>
      <c r="J10" s="13"/>
      <c r="K10" s="9"/>
      <c r="L10" s="9"/>
    </row>
    <row r="11" spans="1:12" ht="12.75">
      <c r="A11" s="11" t="s">
        <v>103</v>
      </c>
      <c r="B11" s="9"/>
      <c r="C11" s="9"/>
      <c r="D11" s="9" t="s">
        <v>66</v>
      </c>
      <c r="F11" s="12" t="s">
        <v>104</v>
      </c>
      <c r="G11" s="9"/>
      <c r="H11" s="14">
        <v>1246</v>
      </c>
      <c r="I11" s="9" t="s">
        <v>105</v>
      </c>
      <c r="J11" s="13"/>
      <c r="K11" s="9"/>
      <c r="L11" s="9"/>
    </row>
    <row r="12" spans="1:12" ht="12.75">
      <c r="A12" s="11" t="s">
        <v>106</v>
      </c>
      <c r="B12" s="9"/>
      <c r="C12" s="9"/>
      <c r="D12" s="9" t="s">
        <v>38</v>
      </c>
      <c r="F12" s="12" t="s">
        <v>107</v>
      </c>
      <c r="G12" s="9"/>
      <c r="H12" s="14">
        <v>1010</v>
      </c>
      <c r="I12" s="9" t="s">
        <v>105</v>
      </c>
      <c r="J12" s="13"/>
      <c r="K12" s="9"/>
      <c r="L12" s="9"/>
    </row>
    <row r="13" spans="1:12" ht="12.75">
      <c r="A13" s="9"/>
      <c r="B13" s="9"/>
      <c r="C13" s="9"/>
      <c r="D13" s="9"/>
      <c r="F13" s="12" t="s">
        <v>108</v>
      </c>
      <c r="G13" s="9"/>
      <c r="H13" s="14">
        <f>H11-H12</f>
        <v>236</v>
      </c>
      <c r="I13" s="9" t="s">
        <v>109</v>
      </c>
      <c r="J13" s="13"/>
      <c r="K13" s="9"/>
      <c r="L13" s="9"/>
    </row>
    <row r="14" spans="1:12" ht="12.75" customHeight="1">
      <c r="A14" s="11" t="s">
        <v>166</v>
      </c>
      <c r="B14" s="9"/>
      <c r="C14" s="9"/>
      <c r="D14" s="9" t="s">
        <v>171</v>
      </c>
      <c r="F14" s="12" t="s">
        <v>110</v>
      </c>
      <c r="G14" s="9"/>
      <c r="H14" s="14">
        <v>21</v>
      </c>
      <c r="I14" s="9"/>
      <c r="J14" s="13"/>
      <c r="K14" s="9"/>
      <c r="L14" s="9"/>
    </row>
    <row r="15" spans="1:12" ht="12.75" customHeight="1">
      <c r="A15" s="11"/>
      <c r="B15" s="9"/>
      <c r="C15" s="9"/>
      <c r="D15" s="9"/>
      <c r="F15" s="12"/>
      <c r="G15" s="9"/>
      <c r="H15" s="9"/>
      <c r="I15" s="9"/>
      <c r="J15" s="13"/>
      <c r="K15" s="9"/>
      <c r="L15" s="9"/>
    </row>
    <row r="16" spans="1:12" ht="12.75" customHeight="1">
      <c r="A16" s="11" t="s">
        <v>111</v>
      </c>
      <c r="B16" s="9"/>
      <c r="C16" s="9"/>
      <c r="D16" s="9"/>
      <c r="F16" s="12" t="s">
        <v>112</v>
      </c>
      <c r="G16" s="9"/>
      <c r="H16" s="15">
        <v>0.3958333333333333</v>
      </c>
      <c r="I16" s="9" t="s">
        <v>142</v>
      </c>
      <c r="J16" s="13"/>
      <c r="K16" s="9"/>
      <c r="L16" s="9"/>
    </row>
    <row r="17" spans="1:12" ht="12.75" customHeight="1">
      <c r="A17" s="9"/>
      <c r="B17" s="11" t="s">
        <v>113</v>
      </c>
      <c r="C17" s="11"/>
      <c r="D17" s="9" t="s">
        <v>155</v>
      </c>
      <c r="F17" s="12"/>
      <c r="G17" s="9"/>
      <c r="H17" s="9"/>
      <c r="I17" s="9"/>
      <c r="J17" s="13"/>
      <c r="K17" s="9"/>
      <c r="L17" s="9"/>
    </row>
    <row r="18" spans="1:12" ht="12.75" customHeight="1">
      <c r="A18" s="9"/>
      <c r="B18" s="11" t="s">
        <v>99</v>
      </c>
      <c r="C18" s="11"/>
      <c r="D18" s="9" t="s">
        <v>160</v>
      </c>
      <c r="F18" s="12" t="s">
        <v>114</v>
      </c>
      <c r="G18" s="9"/>
      <c r="H18" s="9" t="s">
        <v>167</v>
      </c>
      <c r="I18" s="9"/>
      <c r="J18" s="13"/>
      <c r="K18" s="9"/>
      <c r="L18" s="9"/>
    </row>
    <row r="19" spans="1:12" ht="12.75" customHeight="1">
      <c r="A19" s="9"/>
      <c r="B19" s="11" t="s">
        <v>115</v>
      </c>
      <c r="C19" s="11"/>
      <c r="D19" s="9" t="s">
        <v>161</v>
      </c>
      <c r="F19" s="12" t="s">
        <v>116</v>
      </c>
      <c r="G19" s="9"/>
      <c r="H19" s="9" t="s">
        <v>168</v>
      </c>
      <c r="I19" s="9"/>
      <c r="J19" s="13"/>
      <c r="K19" s="9"/>
      <c r="L19" s="9"/>
    </row>
    <row r="20" spans="1:12" ht="12.75" customHeight="1">
      <c r="A20" s="9"/>
      <c r="B20" s="11" t="s">
        <v>117</v>
      </c>
      <c r="C20" s="11"/>
      <c r="D20" s="9" t="s">
        <v>170</v>
      </c>
      <c r="F20" s="12" t="s">
        <v>118</v>
      </c>
      <c r="G20" s="9"/>
      <c r="H20" s="9" t="s">
        <v>169</v>
      </c>
      <c r="I20" s="9"/>
      <c r="J20" s="13"/>
      <c r="K20" s="9"/>
      <c r="L20" s="9"/>
    </row>
    <row r="21" spans="1:12" ht="12.75" customHeight="1">
      <c r="A21" s="9"/>
      <c r="B21" s="9"/>
      <c r="C21" s="9"/>
      <c r="D21" s="9"/>
      <c r="E21" s="10"/>
      <c r="F21" s="10"/>
      <c r="G21" s="9"/>
      <c r="H21" s="9"/>
      <c r="I21" s="9"/>
      <c r="J21" s="13"/>
      <c r="K21" s="9"/>
      <c r="L21" s="9"/>
    </row>
    <row r="22" spans="2:10" s="9" customFormat="1" ht="12.75" customHeight="1">
      <c r="B22" s="11" t="s">
        <v>119</v>
      </c>
      <c r="C22" s="11"/>
      <c r="D22" s="11"/>
      <c r="J22" s="13"/>
    </row>
    <row r="23" s="9" customFormat="1" ht="12.75" customHeight="1">
      <c r="J23" s="13"/>
    </row>
    <row r="24" spans="1:12" s="9" customFormat="1" ht="12.75" customHeight="1">
      <c r="A24" s="16" t="s">
        <v>0</v>
      </c>
      <c r="B24" s="16" t="s">
        <v>120</v>
      </c>
      <c r="C24" s="16" t="s">
        <v>123</v>
      </c>
      <c r="D24" s="17" t="s">
        <v>121</v>
      </c>
      <c r="E24" s="18" t="s">
        <v>122</v>
      </c>
      <c r="F24" s="16" t="s">
        <v>129</v>
      </c>
      <c r="G24" s="39" t="s">
        <v>1</v>
      </c>
      <c r="H24" s="32"/>
      <c r="I24" s="32"/>
      <c r="J24" s="41" t="s">
        <v>152</v>
      </c>
      <c r="K24" s="40" t="s">
        <v>124</v>
      </c>
      <c r="L24" s="16" t="s">
        <v>2</v>
      </c>
    </row>
    <row r="25" spans="1:12" s="9" customFormat="1" ht="12.75" customHeight="1">
      <c r="A25" s="4"/>
      <c r="B25" s="4"/>
      <c r="C25" s="4"/>
      <c r="D25" s="4"/>
      <c r="E25" s="4"/>
      <c r="F25" s="3"/>
      <c r="G25" s="4"/>
      <c r="H25" s="19"/>
      <c r="I25" s="20"/>
      <c r="J25" s="13"/>
      <c r="L25" s="21"/>
    </row>
    <row r="26" spans="1:13" s="4" customFormat="1" ht="12.75" customHeight="1">
      <c r="A26" s="3">
        <v>1</v>
      </c>
      <c r="B26" s="3">
        <v>2</v>
      </c>
      <c r="C26" s="42">
        <v>2105</v>
      </c>
      <c r="D26" s="43" t="s">
        <v>10</v>
      </c>
      <c r="E26" s="42">
        <v>54</v>
      </c>
      <c r="F26" s="42" t="s">
        <v>3</v>
      </c>
      <c r="G26" s="44" t="s">
        <v>20</v>
      </c>
      <c r="H26" s="24"/>
      <c r="I26" s="24"/>
      <c r="J26" s="24">
        <v>0.00043182870370370375</v>
      </c>
      <c r="K26" s="24">
        <f>IF(F26="C1",J26*1,IF(F26="C2",J26*0.99,IF(F26="C3",J26*0.97,IF(F26="C4",J26*0.94,IF(F26="C5",J26*0.91,IF(F26="C6",J26*0.88,IF(F26="C7",J26*0.85,J26)))))))</f>
        <v>0.0003800092592592593</v>
      </c>
      <c r="L26" s="5">
        <v>100</v>
      </c>
      <c r="M26" s="26"/>
    </row>
    <row r="27" spans="1:13" s="4" customFormat="1" ht="12.75" customHeight="1">
      <c r="A27" s="3">
        <v>2</v>
      </c>
      <c r="B27" s="3">
        <v>3</v>
      </c>
      <c r="C27" s="42">
        <v>1607</v>
      </c>
      <c r="D27" s="43" t="s">
        <v>7</v>
      </c>
      <c r="E27" s="42">
        <v>55</v>
      </c>
      <c r="F27" s="42" t="s">
        <v>3</v>
      </c>
      <c r="G27" s="43" t="s">
        <v>8</v>
      </c>
      <c r="H27" s="24"/>
      <c r="I27" s="24"/>
      <c r="J27" s="24">
        <v>0.00048726851851851855</v>
      </c>
      <c r="K27" s="24">
        <f>IF(F27="C1",J27*1,IF(F27="C2",J27*0.99,IF(F27="C3",J27*0.97,IF(F27="C4",J27*0.94,IF(F27="C5",J27*0.91,IF(F27="C6",J27*0.88,IF(F27="C7",J27*0.85,J27)))))))</f>
        <v>0.0004287962962962963</v>
      </c>
      <c r="L27" s="5">
        <v>80</v>
      </c>
      <c r="M27" s="26"/>
    </row>
    <row r="28" spans="1:13" s="4" customFormat="1" ht="12.75" customHeight="1">
      <c r="A28" s="3">
        <v>3</v>
      </c>
      <c r="B28" s="3">
        <v>5</v>
      </c>
      <c r="C28" s="21"/>
      <c r="D28" s="9" t="s">
        <v>9</v>
      </c>
      <c r="E28" s="21">
        <v>53</v>
      </c>
      <c r="F28" s="21" t="s">
        <v>3</v>
      </c>
      <c r="G28" s="9" t="s">
        <v>68</v>
      </c>
      <c r="H28" s="24"/>
      <c r="I28" s="24"/>
      <c r="J28" s="24">
        <v>0.0005594907407407408</v>
      </c>
      <c r="K28" s="24">
        <f>IF(F28="C1",J28*1,IF(F28="C2",J28*0.99,IF(F28="C3",J28*0.97,IF(F28="C4",J28*0.94,IF(F28="C5",J28*0.91,IF(F28="C6",J28*0.88,IF(F28="C7",J28*0.85,J28)))))))</f>
        <v>0.0004923518518518519</v>
      </c>
      <c r="M28" s="26"/>
    </row>
    <row r="29" spans="1:13" s="4" customFormat="1" ht="12.75" customHeight="1">
      <c r="A29" s="3">
        <v>4</v>
      </c>
      <c r="B29" s="3">
        <v>1</v>
      </c>
      <c r="C29" s="42">
        <v>2174</v>
      </c>
      <c r="D29" s="43" t="s">
        <v>15</v>
      </c>
      <c r="E29" s="42">
        <v>45</v>
      </c>
      <c r="F29" s="42" t="s">
        <v>62</v>
      </c>
      <c r="G29" s="44" t="s">
        <v>97</v>
      </c>
      <c r="H29" s="24"/>
      <c r="I29" s="24"/>
      <c r="J29" s="24">
        <v>0.0005883101851851851</v>
      </c>
      <c r="K29" s="24">
        <f>IF(F29="C1",J29*1,IF(F29="C2",J29*0.99,IF(F29="C3",J29*0.97,IF(F29="C4",J29*0.94,IF(F29="C5",J29*0.91,IF(F29="C6",J29*0.88,IF(F29="C7",J29*0.85,J29)))))))</f>
        <v>0.0005000636574074073</v>
      </c>
      <c r="L29" s="5">
        <v>32</v>
      </c>
      <c r="M29" s="26"/>
    </row>
    <row r="30" spans="1:13" s="4" customFormat="1" ht="12.75" customHeight="1">
      <c r="A30" s="3">
        <v>5</v>
      </c>
      <c r="B30" s="3">
        <v>4</v>
      </c>
      <c r="C30" s="21"/>
      <c r="D30" s="10" t="s">
        <v>73</v>
      </c>
      <c r="E30" s="21">
        <v>51</v>
      </c>
      <c r="F30" s="21" t="s">
        <v>3</v>
      </c>
      <c r="G30" s="9" t="s">
        <v>11</v>
      </c>
      <c r="H30" s="24"/>
      <c r="I30" s="24"/>
      <c r="J30" s="24">
        <v>0.000569675925925926</v>
      </c>
      <c r="K30" s="24">
        <f>IF(F30="C1",J30*1,IF(F30="C2",J30*0.99,IF(F30="C3",J30*0.97,IF(F30="C4",J30*0.94,IF(F30="C5",J30*0.91,IF(F30="C6",J30*0.88,IF(F30="C7",J30*0.85,J30)))))))</f>
        <v>0.0005013148148148148</v>
      </c>
      <c r="L30" s="25"/>
      <c r="M30" s="26"/>
    </row>
    <row r="31" spans="1:13" s="4" customFormat="1" ht="12.75" customHeight="1">
      <c r="A31" s="3"/>
      <c r="B31" s="3"/>
      <c r="C31" s="21"/>
      <c r="D31" s="10"/>
      <c r="E31" s="21"/>
      <c r="F31" s="21"/>
      <c r="G31" s="9"/>
      <c r="H31" s="24"/>
      <c r="I31" s="24"/>
      <c r="J31" s="24"/>
      <c r="K31" s="24"/>
      <c r="L31" s="25"/>
      <c r="M31" s="26"/>
    </row>
    <row r="32" spans="1:13" s="4" customFormat="1" ht="12.75" customHeight="1">
      <c r="A32" s="3">
        <v>1</v>
      </c>
      <c r="B32" s="3">
        <v>10</v>
      </c>
      <c r="C32" s="42">
        <v>1239</v>
      </c>
      <c r="D32" s="53" t="s">
        <v>82</v>
      </c>
      <c r="E32" s="42">
        <v>70</v>
      </c>
      <c r="F32" s="42" t="s">
        <v>13</v>
      </c>
      <c r="G32" s="43" t="s">
        <v>98</v>
      </c>
      <c r="J32" s="24">
        <v>0.00044976851851851845</v>
      </c>
      <c r="K32" s="24">
        <f aca="true" t="shared" si="0" ref="K32:K37">IF(F32="C1",J32*1,IF(F32="C2",J32*0.99,IF(F32="C3",J32*0.97,IF(F32="C4",J32*0.94,IF(F32="C5",J32*0.91,IF(F32="C6",J32*0.88,IF(F32="C7",J32*0.85,J32)))))))</f>
        <v>0.0004362754629629629</v>
      </c>
      <c r="L32" s="5">
        <v>60</v>
      </c>
      <c r="M32" s="26"/>
    </row>
    <row r="33" spans="1:13" s="4" customFormat="1" ht="12.75" customHeight="1">
      <c r="A33" s="3">
        <v>2</v>
      </c>
      <c r="B33" s="3">
        <v>6</v>
      </c>
      <c r="C33" s="45">
        <v>3044</v>
      </c>
      <c r="D33" s="46" t="s">
        <v>158</v>
      </c>
      <c r="E33" s="47">
        <v>60</v>
      </c>
      <c r="F33" s="47" t="s">
        <v>4</v>
      </c>
      <c r="G33" s="48" t="s">
        <v>98</v>
      </c>
      <c r="H33" s="24"/>
      <c r="I33" s="24"/>
      <c r="J33" s="24">
        <v>0.00048356481481481487</v>
      </c>
      <c r="K33" s="24">
        <f t="shared" si="0"/>
        <v>0.0004400439814814815</v>
      </c>
      <c r="L33" s="5">
        <v>50</v>
      </c>
      <c r="M33" s="26"/>
    </row>
    <row r="34" spans="1:13" s="4" customFormat="1" ht="12.75" customHeight="1">
      <c r="A34" s="3">
        <v>3</v>
      </c>
      <c r="B34" s="3">
        <v>7</v>
      </c>
      <c r="C34" s="45">
        <v>2635</v>
      </c>
      <c r="D34" s="46" t="s">
        <v>159</v>
      </c>
      <c r="E34" s="49">
        <v>59</v>
      </c>
      <c r="F34" s="47" t="s">
        <v>4</v>
      </c>
      <c r="G34" s="48" t="s">
        <v>98</v>
      </c>
      <c r="H34" s="24"/>
      <c r="I34" s="24"/>
      <c r="J34" s="24">
        <v>0.0004864583333333333</v>
      </c>
      <c r="K34" s="24">
        <f t="shared" si="0"/>
        <v>0.00044267708333333333</v>
      </c>
      <c r="L34" s="5">
        <v>45</v>
      </c>
      <c r="M34" s="26"/>
    </row>
    <row r="35" spans="1:13" s="4" customFormat="1" ht="12.75" customHeight="1">
      <c r="A35" s="3">
        <v>4</v>
      </c>
      <c r="B35" s="3">
        <v>11</v>
      </c>
      <c r="C35" s="69">
        <v>3047</v>
      </c>
      <c r="D35" s="71" t="s">
        <v>86</v>
      </c>
      <c r="E35" s="47">
        <v>76</v>
      </c>
      <c r="F35" s="47" t="s">
        <v>12</v>
      </c>
      <c r="G35" s="54" t="s">
        <v>143</v>
      </c>
      <c r="H35" s="24"/>
      <c r="I35" s="24"/>
      <c r="J35" s="24">
        <v>0.00044537037037037033</v>
      </c>
      <c r="K35" s="24">
        <f t="shared" si="0"/>
        <v>0.00044537037037037033</v>
      </c>
      <c r="L35" s="5">
        <v>40</v>
      </c>
      <c r="M35" s="26"/>
    </row>
    <row r="36" spans="1:13" s="4" customFormat="1" ht="12.75" customHeight="1">
      <c r="A36" s="3">
        <v>5</v>
      </c>
      <c r="B36" s="3">
        <v>8</v>
      </c>
      <c r="C36" s="42">
        <v>507</v>
      </c>
      <c r="D36" s="43" t="s">
        <v>59</v>
      </c>
      <c r="E36" s="42">
        <v>64</v>
      </c>
      <c r="F36" s="50" t="s">
        <v>5</v>
      </c>
      <c r="G36" s="43" t="s">
        <v>85</v>
      </c>
      <c r="H36" s="24"/>
      <c r="I36" s="24"/>
      <c r="J36" s="24">
        <v>0.0005052083333333333</v>
      </c>
      <c r="K36" s="24">
        <f t="shared" si="0"/>
        <v>0.0004748958333333333</v>
      </c>
      <c r="L36" s="5">
        <v>36</v>
      </c>
      <c r="M36" s="26"/>
    </row>
    <row r="37" spans="1:13" s="4" customFormat="1" ht="12.75" customHeight="1">
      <c r="A37" s="3">
        <v>6</v>
      </c>
      <c r="B37" s="3">
        <v>9</v>
      </c>
      <c r="C37" s="68"/>
      <c r="D37" s="70" t="s">
        <v>162</v>
      </c>
      <c r="E37" s="52">
        <v>62</v>
      </c>
      <c r="F37" s="21" t="s">
        <v>5</v>
      </c>
      <c r="G37" s="51" t="s">
        <v>98</v>
      </c>
      <c r="H37" s="24"/>
      <c r="I37" s="24"/>
      <c r="J37" s="24">
        <v>0.0005456018518518518</v>
      </c>
      <c r="K37" s="24">
        <f t="shared" si="0"/>
        <v>0.0005128657407407407</v>
      </c>
      <c r="L37" s="25"/>
      <c r="M37" s="26"/>
    </row>
    <row r="38" spans="1:13" s="4" customFormat="1" ht="12.75" customHeight="1">
      <c r="A38" s="3"/>
      <c r="B38" s="2"/>
      <c r="C38" s="2"/>
      <c r="D38" s="1"/>
      <c r="E38" s="2"/>
      <c r="F38" s="2"/>
      <c r="G38" s="1"/>
      <c r="H38" s="24"/>
      <c r="I38" s="24"/>
      <c r="J38" s="24"/>
      <c r="K38" s="24"/>
      <c r="L38" s="31"/>
      <c r="M38" s="19"/>
    </row>
    <row r="39" spans="8:12" s="9" customFormat="1" ht="12.75" customHeight="1">
      <c r="H39" s="24"/>
      <c r="I39" s="24"/>
      <c r="J39" s="24"/>
      <c r="K39" s="24"/>
      <c r="L39" s="21"/>
    </row>
    <row r="40" spans="2:12" s="4" customFormat="1" ht="12.75" customHeight="1">
      <c r="B40" s="11" t="s">
        <v>130</v>
      </c>
      <c r="C40" s="11"/>
      <c r="D40" s="11"/>
      <c r="E40" s="9"/>
      <c r="F40" s="9"/>
      <c r="G40" s="9"/>
      <c r="H40" s="24"/>
      <c r="I40" s="24"/>
      <c r="J40" s="24"/>
      <c r="K40" s="24"/>
      <c r="L40" s="21"/>
    </row>
    <row r="41" spans="1:12" s="4" customFormat="1" ht="12.75" customHeight="1">
      <c r="A41" s="9"/>
      <c r="B41" s="9"/>
      <c r="C41" s="9"/>
      <c r="D41" s="9"/>
      <c r="E41" s="9"/>
      <c r="F41" s="9"/>
      <c r="G41" s="9"/>
      <c r="H41" s="24"/>
      <c r="I41" s="24"/>
      <c r="J41" s="24"/>
      <c r="K41" s="24"/>
      <c r="L41" s="21"/>
    </row>
    <row r="42" spans="1:12" s="4" customFormat="1" ht="12.75" customHeight="1">
      <c r="A42" s="32" t="s">
        <v>0</v>
      </c>
      <c r="B42" s="32" t="s">
        <v>120</v>
      </c>
      <c r="C42" s="32" t="s">
        <v>123</v>
      </c>
      <c r="D42" s="33" t="s">
        <v>121</v>
      </c>
      <c r="E42" s="34" t="s">
        <v>122</v>
      </c>
      <c r="F42" s="32" t="s">
        <v>129</v>
      </c>
      <c r="G42" s="33" t="s">
        <v>1</v>
      </c>
      <c r="H42" s="32"/>
      <c r="I42" s="32"/>
      <c r="J42" s="41" t="s">
        <v>152</v>
      </c>
      <c r="K42" s="40" t="s">
        <v>124</v>
      </c>
      <c r="L42" s="32" t="s">
        <v>2</v>
      </c>
    </row>
    <row r="43" spans="1:12" s="4" customFormat="1" ht="12.75" customHeight="1">
      <c r="A43" s="9"/>
      <c r="B43" s="9"/>
      <c r="C43" s="9"/>
      <c r="D43" s="9"/>
      <c r="E43" s="9"/>
      <c r="F43" s="9"/>
      <c r="G43" s="9"/>
      <c r="H43" s="24"/>
      <c r="I43" s="24"/>
      <c r="J43" s="24"/>
      <c r="K43" s="30"/>
      <c r="L43" s="21"/>
    </row>
    <row r="44" spans="1:12" s="4" customFormat="1" ht="12.75" customHeight="1">
      <c r="A44" s="3">
        <v>1</v>
      </c>
      <c r="B44" s="28">
        <v>23</v>
      </c>
      <c r="C44" s="23">
        <v>1146</v>
      </c>
      <c r="D44" s="55" t="s">
        <v>18</v>
      </c>
      <c r="E44" s="23">
        <v>33</v>
      </c>
      <c r="F44" s="23" t="s">
        <v>92</v>
      </c>
      <c r="G44" s="55" t="s">
        <v>145</v>
      </c>
      <c r="H44" s="24"/>
      <c r="I44" s="24"/>
      <c r="J44" s="24">
        <v>0.0005200231481481481</v>
      </c>
      <c r="K44" s="24">
        <f>IF(F44="B6",J44*1,IF(F44="B7",J44*0.99,IF(F44="B8",J44*0.97,IF(F44="B9",J44*0.94,IF(F44="B10",J44*0.91,IF(F44="B11",J44*0.88,IF(F44="B12",J44*0.85,J44)))))))</f>
        <v>0.0004732210648148148</v>
      </c>
      <c r="L44" s="5">
        <v>16</v>
      </c>
    </row>
    <row r="45" spans="1:12" s="4" customFormat="1" ht="12.75" customHeight="1">
      <c r="A45" s="3">
        <v>2</v>
      </c>
      <c r="B45" s="28">
        <v>22</v>
      </c>
      <c r="C45" s="23">
        <v>2200</v>
      </c>
      <c r="D45" s="55" t="s">
        <v>17</v>
      </c>
      <c r="E45" s="23">
        <v>27</v>
      </c>
      <c r="F45" s="23" t="s">
        <v>93</v>
      </c>
      <c r="G45" s="55" t="s">
        <v>144</v>
      </c>
      <c r="H45" s="24"/>
      <c r="I45" s="24"/>
      <c r="J45" s="24">
        <v>0.0005501157407407408</v>
      </c>
      <c r="K45" s="24">
        <f>IF(F45="B6",J45*1,IF(F45="B7",J45*0.99,IF(F45="B8",J45*0.97,IF(F45="B9",J45*0.94,IF(F45="B10",J45*0.91,IF(F45="B11",J45*0.88,IF(F45="B12",J45*0.85,J45)))))))</f>
        <v>0.0004841018518518519</v>
      </c>
      <c r="L45" s="5">
        <v>14</v>
      </c>
    </row>
    <row r="46" spans="1:12" s="4" customFormat="1" ht="12.75" customHeight="1">
      <c r="A46" s="3">
        <v>3</v>
      </c>
      <c r="B46" s="28">
        <v>21</v>
      </c>
      <c r="C46" s="23">
        <v>2128</v>
      </c>
      <c r="D46" s="55" t="s">
        <v>16</v>
      </c>
      <c r="E46" s="23">
        <v>25</v>
      </c>
      <c r="F46" s="23" t="s">
        <v>94</v>
      </c>
      <c r="G46" s="55" t="s">
        <v>144</v>
      </c>
      <c r="H46" s="24"/>
      <c r="I46" s="24"/>
      <c r="J46" s="24">
        <v>0.0005799768518518518</v>
      </c>
      <c r="K46" s="24">
        <f>IF(F46="B6",J46*1,IF(F46="B7",J46*0.99,IF(F46="B8",J46*0.97,IF(F46="B9",J46*0.94,IF(F46="B10",J46*0.91,IF(F46="B11",J46*0.88,IF(F46="B12",J46*0.85,J46)))))))</f>
        <v>0.0004929803240740741</v>
      </c>
      <c r="L46" s="5">
        <v>13</v>
      </c>
    </row>
    <row r="47" spans="1:12" s="4" customFormat="1" ht="12.75" customHeight="1">
      <c r="A47" s="3"/>
      <c r="B47" s="28"/>
      <c r="C47" s="23"/>
      <c r="D47" s="55"/>
      <c r="E47" s="23"/>
      <c r="F47" s="23"/>
      <c r="G47" s="55"/>
      <c r="H47" s="24"/>
      <c r="I47" s="24"/>
      <c r="J47" s="24"/>
      <c r="K47" s="24"/>
      <c r="L47" s="5"/>
    </row>
    <row r="48" spans="1:12" s="4" customFormat="1" ht="12.75" customHeight="1">
      <c r="A48" s="3">
        <v>1</v>
      </c>
      <c r="B48" s="28">
        <v>26</v>
      </c>
      <c r="C48" s="56">
        <v>638</v>
      </c>
      <c r="D48" s="55" t="s">
        <v>21</v>
      </c>
      <c r="E48" s="23">
        <v>44</v>
      </c>
      <c r="F48" s="56" t="s">
        <v>90</v>
      </c>
      <c r="G48" s="57" t="s">
        <v>52</v>
      </c>
      <c r="H48" s="24"/>
      <c r="I48" s="24"/>
      <c r="J48" s="24">
        <v>0.00043969907407407407</v>
      </c>
      <c r="K48" s="24">
        <f aca="true" t="shared" si="1" ref="K48:K55">IF(F48="B6",J48*1,IF(F48="B7",J48*0.99,IF(F48="B8",J48*0.97,IF(F48="B9",J48*0.94,IF(F48="B10",J48*0.91,IF(F48="B11",J48*0.88,IF(F48="B12",J48*0.85,J48)))))))</f>
        <v>0.00042650810185185185</v>
      </c>
      <c r="L48" s="5">
        <v>60</v>
      </c>
    </row>
    <row r="49" spans="1:12" s="4" customFormat="1" ht="12.75" customHeight="1">
      <c r="A49" s="3">
        <v>2</v>
      </c>
      <c r="B49" s="28">
        <v>27</v>
      </c>
      <c r="C49" s="56">
        <v>1466</v>
      </c>
      <c r="D49" s="55" t="s">
        <v>64</v>
      </c>
      <c r="E49" s="23">
        <v>41</v>
      </c>
      <c r="F49" s="56" t="s">
        <v>90</v>
      </c>
      <c r="G49" s="57" t="s">
        <v>69</v>
      </c>
      <c r="H49" s="24"/>
      <c r="I49" s="24"/>
      <c r="J49" s="24">
        <v>0.0004636574074074075</v>
      </c>
      <c r="K49" s="24">
        <f t="shared" si="1"/>
        <v>0.00044974768518518524</v>
      </c>
      <c r="L49" s="5">
        <v>32</v>
      </c>
    </row>
    <row r="50" spans="1:12" s="4" customFormat="1" ht="12.75" customHeight="1">
      <c r="A50" s="3">
        <v>3</v>
      </c>
      <c r="B50" s="28">
        <v>29</v>
      </c>
      <c r="C50" s="23">
        <v>1242</v>
      </c>
      <c r="D50" s="55" t="s">
        <v>22</v>
      </c>
      <c r="E50" s="23">
        <v>44</v>
      </c>
      <c r="F50" s="23" t="s">
        <v>90</v>
      </c>
      <c r="G50" s="57" t="s">
        <v>146</v>
      </c>
      <c r="H50" s="24"/>
      <c r="I50" s="24"/>
      <c r="J50" s="24">
        <v>0.000466087962962963</v>
      </c>
      <c r="K50" s="24">
        <f t="shared" si="1"/>
        <v>0.0004521053240740741</v>
      </c>
      <c r="L50" s="5">
        <v>24</v>
      </c>
    </row>
    <row r="51" spans="1:12" s="4" customFormat="1" ht="12.75" customHeight="1">
      <c r="A51" s="3">
        <v>4</v>
      </c>
      <c r="B51" s="28">
        <v>31</v>
      </c>
      <c r="C51" s="42">
        <v>1243</v>
      </c>
      <c r="D51" s="53" t="s">
        <v>78</v>
      </c>
      <c r="E51" s="42">
        <v>45</v>
      </c>
      <c r="F51" s="42" t="s">
        <v>90</v>
      </c>
      <c r="G51" s="53" t="s">
        <v>6</v>
      </c>
      <c r="H51" s="24"/>
      <c r="I51" s="24"/>
      <c r="J51" s="24">
        <v>0.0004832175925925926</v>
      </c>
      <c r="K51" s="24">
        <f t="shared" si="1"/>
        <v>0.0004687210648148148</v>
      </c>
      <c r="L51" s="5">
        <v>22</v>
      </c>
    </row>
    <row r="52" spans="1:12" s="4" customFormat="1" ht="12.75" customHeight="1">
      <c r="A52" s="3">
        <v>5</v>
      </c>
      <c r="B52" s="28">
        <v>28</v>
      </c>
      <c r="C52" s="23">
        <v>1972</v>
      </c>
      <c r="D52" s="55" t="s">
        <v>23</v>
      </c>
      <c r="E52" s="23">
        <v>42</v>
      </c>
      <c r="F52" s="23" t="s">
        <v>90</v>
      </c>
      <c r="G52" s="55" t="s">
        <v>69</v>
      </c>
      <c r="H52" s="24"/>
      <c r="I52" s="24"/>
      <c r="J52" s="24">
        <v>0.00048495370370370375</v>
      </c>
      <c r="K52" s="24">
        <f t="shared" si="1"/>
        <v>0.00047040509259259263</v>
      </c>
      <c r="L52" s="5">
        <v>20</v>
      </c>
    </row>
    <row r="53" spans="1:12" s="4" customFormat="1" ht="12.75" customHeight="1">
      <c r="A53" s="3">
        <v>6</v>
      </c>
      <c r="B53" s="28">
        <v>30</v>
      </c>
      <c r="C53" s="23">
        <v>428</v>
      </c>
      <c r="D53" s="55" t="s">
        <v>25</v>
      </c>
      <c r="E53" s="23">
        <v>42</v>
      </c>
      <c r="F53" s="23" t="s">
        <v>90</v>
      </c>
      <c r="G53" s="57" t="s">
        <v>20</v>
      </c>
      <c r="H53" s="24"/>
      <c r="I53" s="24"/>
      <c r="J53" s="24">
        <v>0.0004908564814814814</v>
      </c>
      <c r="K53" s="24">
        <f t="shared" si="1"/>
        <v>0.000476130787037037</v>
      </c>
      <c r="L53" s="5">
        <v>15</v>
      </c>
    </row>
    <row r="54" spans="1:12" s="4" customFormat="1" ht="12.75" customHeight="1">
      <c r="A54" s="3">
        <v>7</v>
      </c>
      <c r="B54" s="28">
        <v>25</v>
      </c>
      <c r="C54" s="23">
        <v>635</v>
      </c>
      <c r="D54" s="55" t="s">
        <v>19</v>
      </c>
      <c r="E54" s="23">
        <v>39</v>
      </c>
      <c r="F54" s="23" t="s">
        <v>91</v>
      </c>
      <c r="G54" s="55" t="s">
        <v>52</v>
      </c>
      <c r="H54" s="24"/>
      <c r="I54" s="24"/>
      <c r="J54" s="24">
        <v>0.0005409722222222223</v>
      </c>
      <c r="K54" s="24">
        <f t="shared" si="1"/>
        <v>0.000508513888888889</v>
      </c>
      <c r="L54" s="5">
        <v>11</v>
      </c>
    </row>
    <row r="55" spans="1:12" s="4" customFormat="1" ht="12.75" customHeight="1">
      <c r="A55" s="3">
        <v>8</v>
      </c>
      <c r="B55" s="28">
        <v>24</v>
      </c>
      <c r="C55" s="56">
        <v>438</v>
      </c>
      <c r="D55" s="53" t="s">
        <v>79</v>
      </c>
      <c r="E55" s="42">
        <v>36</v>
      </c>
      <c r="F55" s="42" t="s">
        <v>91</v>
      </c>
      <c r="G55" s="53" t="s">
        <v>20</v>
      </c>
      <c r="H55" s="24"/>
      <c r="I55" s="24"/>
      <c r="J55" s="24">
        <v>0.000566550925925926</v>
      </c>
      <c r="K55" s="24">
        <f t="shared" si="1"/>
        <v>0.0005325578703703704</v>
      </c>
      <c r="L55" s="5">
        <v>9</v>
      </c>
    </row>
    <row r="56" spans="1:12" s="4" customFormat="1" ht="12.75" customHeight="1">
      <c r="A56" s="3"/>
      <c r="B56" s="28"/>
      <c r="C56" s="23"/>
      <c r="D56" s="55"/>
      <c r="E56" s="23"/>
      <c r="F56" s="23"/>
      <c r="G56" s="57"/>
      <c r="H56" s="24"/>
      <c r="I56" s="24"/>
      <c r="J56" s="24"/>
      <c r="K56" s="24"/>
      <c r="L56" s="5"/>
    </row>
    <row r="57" spans="1:12" s="4" customFormat="1" ht="12.75" customHeight="1">
      <c r="A57" s="3">
        <v>1</v>
      </c>
      <c r="B57" s="28">
        <v>32</v>
      </c>
      <c r="C57" s="42">
        <v>749</v>
      </c>
      <c r="D57" s="53" t="s">
        <v>29</v>
      </c>
      <c r="E57" s="42">
        <v>48</v>
      </c>
      <c r="F57" s="42" t="s">
        <v>89</v>
      </c>
      <c r="G57" s="53" t="s">
        <v>98</v>
      </c>
      <c r="H57" s="24"/>
      <c r="I57" s="24"/>
      <c r="J57" s="24">
        <v>0.0004363425925925926</v>
      </c>
      <c r="K57" s="24">
        <f aca="true" t="shared" si="2" ref="K57:K64">IF(F57="B6",J57*1,IF(F57="B7",J57*0.99,IF(F57="B8",J57*0.97,IF(F57="B9",J57*0.94,IF(F57="B10",J57*0.91,IF(F57="B11",J57*0.88,IF(F57="B12",J57*0.85,J57)))))))</f>
        <v>0.00043197916666666667</v>
      </c>
      <c r="L57" s="5">
        <v>50</v>
      </c>
    </row>
    <row r="58" spans="1:12" s="4" customFormat="1" ht="12.75" customHeight="1">
      <c r="A58" s="3">
        <v>2</v>
      </c>
      <c r="B58" s="28">
        <v>37</v>
      </c>
      <c r="C58" s="42">
        <v>505</v>
      </c>
      <c r="D58" s="53" t="s">
        <v>28</v>
      </c>
      <c r="E58" s="42">
        <v>48</v>
      </c>
      <c r="F58" s="42" t="s">
        <v>89</v>
      </c>
      <c r="G58" s="53" t="s">
        <v>85</v>
      </c>
      <c r="H58" s="24"/>
      <c r="I58" s="24"/>
      <c r="J58" s="24">
        <v>0.0004408564814814815</v>
      </c>
      <c r="K58" s="24">
        <f t="shared" si="2"/>
        <v>0.0004364479166666667</v>
      </c>
      <c r="L58" s="5">
        <v>45</v>
      </c>
    </row>
    <row r="59" spans="1:12" s="4" customFormat="1" ht="12.75" customHeight="1">
      <c r="A59" s="3">
        <v>3</v>
      </c>
      <c r="B59" s="28">
        <v>33</v>
      </c>
      <c r="C59" s="42">
        <v>1606</v>
      </c>
      <c r="D59" s="53" t="s">
        <v>24</v>
      </c>
      <c r="E59" s="42">
        <v>46</v>
      </c>
      <c r="F59" s="42" t="s">
        <v>89</v>
      </c>
      <c r="G59" s="53" t="s">
        <v>8</v>
      </c>
      <c r="H59" s="24"/>
      <c r="I59" s="24"/>
      <c r="J59" s="24">
        <v>0.00045625</v>
      </c>
      <c r="K59" s="24">
        <f t="shared" si="2"/>
        <v>0.0004516875</v>
      </c>
      <c r="L59" s="5">
        <v>26</v>
      </c>
    </row>
    <row r="60" spans="1:11" s="4" customFormat="1" ht="12.75" customHeight="1">
      <c r="A60" s="3">
        <v>4</v>
      </c>
      <c r="B60" s="28">
        <v>39</v>
      </c>
      <c r="C60" s="3"/>
      <c r="D60" s="37" t="s">
        <v>54</v>
      </c>
      <c r="E60" s="3">
        <v>50</v>
      </c>
      <c r="F60" s="3" t="s">
        <v>89</v>
      </c>
      <c r="G60" s="58" t="s">
        <v>26</v>
      </c>
      <c r="H60" s="24"/>
      <c r="I60" s="24"/>
      <c r="J60" s="24">
        <v>0.0004685185185185185</v>
      </c>
      <c r="K60" s="24">
        <f t="shared" si="2"/>
        <v>0.0004638333333333333</v>
      </c>
    </row>
    <row r="61" spans="1:11" s="4" customFormat="1" ht="12.75" customHeight="1">
      <c r="A61" s="3">
        <v>5</v>
      </c>
      <c r="B61" s="28">
        <v>38</v>
      </c>
      <c r="C61" s="3"/>
      <c r="D61" s="37" t="s">
        <v>30</v>
      </c>
      <c r="E61" s="3">
        <v>49</v>
      </c>
      <c r="F61" s="3" t="s">
        <v>89</v>
      </c>
      <c r="G61" s="58" t="s">
        <v>36</v>
      </c>
      <c r="H61" s="24"/>
      <c r="I61" s="24"/>
      <c r="J61" s="24">
        <v>0.000474074074074074</v>
      </c>
      <c r="K61" s="24">
        <f t="shared" si="2"/>
        <v>0.00046933333333333327</v>
      </c>
    </row>
    <row r="62" spans="1:12" s="4" customFormat="1" ht="12.75" customHeight="1">
      <c r="A62" s="3">
        <v>6</v>
      </c>
      <c r="B62" s="28">
        <v>36</v>
      </c>
      <c r="C62" s="42">
        <v>2385</v>
      </c>
      <c r="D62" s="53" t="s">
        <v>96</v>
      </c>
      <c r="E62" s="42">
        <v>47</v>
      </c>
      <c r="F62" s="42" t="s">
        <v>89</v>
      </c>
      <c r="G62" s="53" t="s">
        <v>95</v>
      </c>
      <c r="H62" s="24"/>
      <c r="I62" s="24"/>
      <c r="J62" s="24">
        <v>0.0004752314814814815</v>
      </c>
      <c r="K62" s="24">
        <f t="shared" si="2"/>
        <v>0.0004704791666666667</v>
      </c>
      <c r="L62" s="5">
        <v>18</v>
      </c>
    </row>
    <row r="63" spans="1:12" s="4" customFormat="1" ht="12.75" customHeight="1">
      <c r="A63" s="3">
        <v>7</v>
      </c>
      <c r="B63" s="28">
        <v>35</v>
      </c>
      <c r="C63" s="23">
        <v>1465</v>
      </c>
      <c r="D63" s="55" t="s">
        <v>70</v>
      </c>
      <c r="E63" s="23">
        <v>50</v>
      </c>
      <c r="F63" s="23" t="s">
        <v>89</v>
      </c>
      <c r="G63" s="55" t="s">
        <v>69</v>
      </c>
      <c r="H63" s="24"/>
      <c r="I63" s="24"/>
      <c r="J63" s="24">
        <v>0.0005114583333333333</v>
      </c>
      <c r="K63" s="24">
        <f t="shared" si="2"/>
        <v>0.00050634375</v>
      </c>
      <c r="L63" s="5">
        <v>12</v>
      </c>
    </row>
    <row r="64" spans="1:12" s="4" customFormat="1" ht="12.75" customHeight="1">
      <c r="A64" s="3">
        <v>8</v>
      </c>
      <c r="B64" s="28">
        <v>34</v>
      </c>
      <c r="C64" s="42">
        <v>1974</v>
      </c>
      <c r="D64" s="53" t="s">
        <v>80</v>
      </c>
      <c r="E64" s="42">
        <v>48</v>
      </c>
      <c r="F64" s="42" t="s">
        <v>89</v>
      </c>
      <c r="G64" s="53" t="s">
        <v>69</v>
      </c>
      <c r="H64" s="24"/>
      <c r="I64" s="24"/>
      <c r="J64" s="24">
        <v>0.0005226851851851852</v>
      </c>
      <c r="K64" s="24">
        <f t="shared" si="2"/>
        <v>0.0005174583333333333</v>
      </c>
      <c r="L64" s="5">
        <v>10</v>
      </c>
    </row>
    <row r="65" spans="1:12" s="4" customFormat="1" ht="12.75" customHeight="1">
      <c r="A65" s="3"/>
      <c r="B65" s="28"/>
      <c r="C65" s="42"/>
      <c r="D65" s="53"/>
      <c r="E65" s="42"/>
      <c r="F65" s="42"/>
      <c r="G65" s="53"/>
      <c r="H65" s="24"/>
      <c r="I65" s="24"/>
      <c r="J65" s="24"/>
      <c r="K65" s="24"/>
      <c r="L65" s="5"/>
    </row>
    <row r="66" spans="1:12" s="4" customFormat="1" ht="12.75" customHeight="1">
      <c r="A66" s="3">
        <v>1</v>
      </c>
      <c r="B66" s="28">
        <v>42</v>
      </c>
      <c r="C66" s="23">
        <v>755</v>
      </c>
      <c r="D66" s="55" t="s">
        <v>66</v>
      </c>
      <c r="E66" s="23">
        <v>53</v>
      </c>
      <c r="F66" s="23" t="s">
        <v>65</v>
      </c>
      <c r="G66" s="57" t="s">
        <v>26</v>
      </c>
      <c r="H66" s="24"/>
      <c r="I66" s="24"/>
      <c r="J66" s="24">
        <v>0.0004240740740740741</v>
      </c>
      <c r="K66" s="24">
        <f aca="true" t="shared" si="3" ref="K66:K71">IF(F66="B6",J66*1,IF(F66="B7",J66*0.99,IF(F66="B8",J66*0.97,IF(F66="B9",J66*0.94,IF(F66="B10",J66*0.91,IF(F66="B11",J66*0.88,IF(F66="B12",J66*0.85,J66)))))))</f>
        <v>0.0004240740740740741</v>
      </c>
      <c r="L66" s="5">
        <v>100</v>
      </c>
    </row>
    <row r="67" spans="1:12" s="4" customFormat="1" ht="12.75" customHeight="1">
      <c r="A67" s="3">
        <v>2</v>
      </c>
      <c r="B67" s="28">
        <v>40</v>
      </c>
      <c r="C67" s="23">
        <v>636</v>
      </c>
      <c r="D67" s="55" t="s">
        <v>34</v>
      </c>
      <c r="E67" s="23">
        <v>53</v>
      </c>
      <c r="F67" s="23" t="s">
        <v>65</v>
      </c>
      <c r="G67" s="55" t="s">
        <v>52</v>
      </c>
      <c r="H67" s="24"/>
      <c r="I67" s="24"/>
      <c r="J67" s="24">
        <v>0.000425</v>
      </c>
      <c r="K67" s="24">
        <f t="shared" si="3"/>
        <v>0.000425</v>
      </c>
      <c r="L67" s="5">
        <v>80</v>
      </c>
    </row>
    <row r="68" spans="1:12" s="4" customFormat="1" ht="12.75" customHeight="1">
      <c r="A68" s="3">
        <v>3</v>
      </c>
      <c r="B68" s="28">
        <v>41</v>
      </c>
      <c r="C68" s="23">
        <v>639</v>
      </c>
      <c r="D68" s="55" t="s">
        <v>63</v>
      </c>
      <c r="E68" s="23">
        <v>52</v>
      </c>
      <c r="F68" s="23" t="s">
        <v>65</v>
      </c>
      <c r="G68" s="57" t="s">
        <v>52</v>
      </c>
      <c r="H68" s="24"/>
      <c r="I68" s="24"/>
      <c r="J68" s="24">
        <v>0.0004417824074074074</v>
      </c>
      <c r="K68" s="24">
        <f t="shared" si="3"/>
        <v>0.0004417824074074074</v>
      </c>
      <c r="L68" s="5">
        <v>40</v>
      </c>
    </row>
    <row r="69" spans="1:12" s="4" customFormat="1" ht="12.75" customHeight="1">
      <c r="A69" s="3">
        <v>4</v>
      </c>
      <c r="B69" s="28">
        <v>43</v>
      </c>
      <c r="C69" s="56">
        <v>2383</v>
      </c>
      <c r="D69" s="55" t="s">
        <v>61</v>
      </c>
      <c r="E69" s="23">
        <v>52</v>
      </c>
      <c r="F69" s="56" t="s">
        <v>65</v>
      </c>
      <c r="G69" s="57" t="s">
        <v>95</v>
      </c>
      <c r="H69" s="24"/>
      <c r="I69" s="24"/>
      <c r="J69" s="24">
        <v>0.0004427083333333333</v>
      </c>
      <c r="K69" s="24">
        <f t="shared" si="3"/>
        <v>0.0004427083333333333</v>
      </c>
      <c r="L69" s="5">
        <v>36</v>
      </c>
    </row>
    <row r="70" spans="1:12" s="4" customFormat="1" ht="12.75" customHeight="1">
      <c r="A70" s="3">
        <v>5</v>
      </c>
      <c r="B70" s="28">
        <v>44</v>
      </c>
      <c r="C70" s="56">
        <v>1694</v>
      </c>
      <c r="D70" s="53" t="s">
        <v>147</v>
      </c>
      <c r="E70" s="42">
        <v>52</v>
      </c>
      <c r="F70" s="42" t="s">
        <v>65</v>
      </c>
      <c r="G70" s="53" t="s">
        <v>33</v>
      </c>
      <c r="H70" s="24"/>
      <c r="I70" s="24"/>
      <c r="J70" s="24">
        <v>0.0004515046296296296</v>
      </c>
      <c r="K70" s="24">
        <f t="shared" si="3"/>
        <v>0.0004515046296296296</v>
      </c>
      <c r="L70" s="5">
        <v>29</v>
      </c>
    </row>
    <row r="71" spans="1:11" s="4" customFormat="1" ht="12.75" customHeight="1">
      <c r="A71" s="3">
        <v>6</v>
      </c>
      <c r="B71" s="28">
        <v>45</v>
      </c>
      <c r="C71" s="3"/>
      <c r="D71" s="37" t="s">
        <v>74</v>
      </c>
      <c r="E71" s="3">
        <v>55</v>
      </c>
      <c r="F71" s="3" t="s">
        <v>65</v>
      </c>
      <c r="G71" s="59" t="s">
        <v>75</v>
      </c>
      <c r="H71" s="24"/>
      <c r="I71" s="24"/>
      <c r="J71" s="24">
        <v>0.0005164351851851851</v>
      </c>
      <c r="K71" s="24">
        <f t="shared" si="3"/>
        <v>0.0005164351851851851</v>
      </c>
    </row>
    <row r="72" spans="1:12" s="4" customFormat="1" ht="12.75" customHeight="1">
      <c r="A72" s="3"/>
      <c r="B72" s="3"/>
      <c r="C72" s="3"/>
      <c r="E72" s="3"/>
      <c r="F72" s="3"/>
      <c r="H72" s="24"/>
      <c r="I72" s="24"/>
      <c r="J72" s="24"/>
      <c r="K72" s="24"/>
      <c r="L72" s="3"/>
    </row>
    <row r="73" spans="2:12" s="9" customFormat="1" ht="12.75" customHeight="1">
      <c r="B73" s="11" t="s">
        <v>125</v>
      </c>
      <c r="C73" s="11"/>
      <c r="D73" s="11"/>
      <c r="H73" s="24"/>
      <c r="I73" s="24"/>
      <c r="J73" s="24"/>
      <c r="K73" s="24"/>
      <c r="L73" s="21"/>
    </row>
    <row r="74" spans="8:12" s="9" customFormat="1" ht="12.75" customHeight="1">
      <c r="H74" s="24"/>
      <c r="I74" s="24"/>
      <c r="J74" s="24"/>
      <c r="K74" s="24"/>
      <c r="L74" s="21"/>
    </row>
    <row r="75" spans="1:12" s="9" customFormat="1" ht="12.75" customHeight="1">
      <c r="A75" s="32" t="s">
        <v>0</v>
      </c>
      <c r="B75" s="32" t="s">
        <v>120</v>
      </c>
      <c r="C75" s="32" t="s">
        <v>123</v>
      </c>
      <c r="D75" s="33" t="s">
        <v>121</v>
      </c>
      <c r="E75" s="34" t="s">
        <v>122</v>
      </c>
      <c r="F75" s="32" t="s">
        <v>123</v>
      </c>
      <c r="G75" s="33" t="s">
        <v>1</v>
      </c>
      <c r="H75" s="32"/>
      <c r="I75" s="32"/>
      <c r="J75" s="41" t="s">
        <v>152</v>
      </c>
      <c r="K75" s="40" t="s">
        <v>124</v>
      </c>
      <c r="L75" s="32" t="s">
        <v>2</v>
      </c>
    </row>
    <row r="76" spans="8:12" s="9" customFormat="1" ht="12.75" customHeight="1">
      <c r="H76" s="24"/>
      <c r="I76" s="24"/>
      <c r="J76" s="24"/>
      <c r="K76" s="24"/>
      <c r="L76" s="21"/>
    </row>
    <row r="77" spans="1:12" s="4" customFormat="1" ht="12.75" customHeight="1">
      <c r="A77" s="3">
        <v>1</v>
      </c>
      <c r="B77" s="3">
        <v>51</v>
      </c>
      <c r="C77" s="42">
        <v>2382</v>
      </c>
      <c r="D77" s="43" t="s">
        <v>40</v>
      </c>
      <c r="E77" s="42">
        <v>57</v>
      </c>
      <c r="F77" s="42" t="s">
        <v>27</v>
      </c>
      <c r="G77" s="43" t="s">
        <v>95</v>
      </c>
      <c r="H77" s="24"/>
      <c r="I77" s="24"/>
      <c r="J77" s="24">
        <v>0.00041342592592592586</v>
      </c>
      <c r="K77" s="24">
        <f aca="true" t="shared" si="4" ref="K77:K85">IF(F77="A1",J77*1,IF(F77="A2",J77*0.99,IF(F77="A3",J77*0.97,IF(F77="A4",J77*0.94,IF(F77="A5",J77*0.91,J77)))))</f>
        <v>0.00037621759259259254</v>
      </c>
      <c r="L77" s="5">
        <v>100</v>
      </c>
    </row>
    <row r="78" spans="1:13" s="4" customFormat="1" ht="12.75" customHeight="1">
      <c r="A78" s="35">
        <v>2</v>
      </c>
      <c r="B78" s="3">
        <v>55</v>
      </c>
      <c r="C78" s="3"/>
      <c r="D78" s="4" t="s">
        <v>38</v>
      </c>
      <c r="E78" s="3">
        <v>57</v>
      </c>
      <c r="F78" s="3" t="s">
        <v>27</v>
      </c>
      <c r="G78" s="4" t="s">
        <v>56</v>
      </c>
      <c r="H78" s="24"/>
      <c r="I78" s="24"/>
      <c r="J78" s="24">
        <v>0.0004167824074074074</v>
      </c>
      <c r="K78" s="24">
        <f t="shared" si="4"/>
        <v>0.00037927199074074073</v>
      </c>
      <c r="M78" s="31"/>
    </row>
    <row r="79" spans="1:12" s="4" customFormat="1" ht="12.75" customHeight="1">
      <c r="A79" s="3">
        <v>3</v>
      </c>
      <c r="B79" s="3">
        <v>52</v>
      </c>
      <c r="C79" s="23">
        <v>3028</v>
      </c>
      <c r="D79" s="22" t="s">
        <v>41</v>
      </c>
      <c r="E79" s="23">
        <v>58</v>
      </c>
      <c r="F79" s="23" t="s">
        <v>27</v>
      </c>
      <c r="G79" s="22" t="s">
        <v>81</v>
      </c>
      <c r="H79" s="24"/>
      <c r="I79" s="24"/>
      <c r="J79" s="24">
        <v>0.0004212962962962963</v>
      </c>
      <c r="K79" s="24">
        <f t="shared" si="4"/>
        <v>0.0003833796296296296</v>
      </c>
      <c r="L79" s="5">
        <v>80</v>
      </c>
    </row>
    <row r="80" spans="1:12" s="9" customFormat="1" ht="12.75" customHeight="1">
      <c r="A80" s="35">
        <v>4</v>
      </c>
      <c r="B80" s="3">
        <v>57</v>
      </c>
      <c r="C80" s="3"/>
      <c r="D80" s="60" t="s">
        <v>77</v>
      </c>
      <c r="E80" s="23">
        <v>58</v>
      </c>
      <c r="F80" s="23" t="s">
        <v>27</v>
      </c>
      <c r="G80" s="60" t="s">
        <v>14</v>
      </c>
      <c r="H80" s="24"/>
      <c r="I80" s="24"/>
      <c r="J80" s="24">
        <v>0.0004366898148148147</v>
      </c>
      <c r="K80" s="24">
        <f t="shared" si="4"/>
        <v>0.0003973877314814814</v>
      </c>
      <c r="L80" s="5">
        <v>36</v>
      </c>
    </row>
    <row r="81" spans="1:11" s="9" customFormat="1" ht="12.75" customHeight="1">
      <c r="A81" s="3">
        <v>5</v>
      </c>
      <c r="B81" s="28">
        <v>46</v>
      </c>
      <c r="D81" s="9" t="s">
        <v>153</v>
      </c>
      <c r="E81" s="3">
        <v>60</v>
      </c>
      <c r="F81" s="28" t="s">
        <v>27</v>
      </c>
      <c r="G81" s="37" t="s">
        <v>154</v>
      </c>
      <c r="H81" s="24"/>
      <c r="I81" s="24"/>
      <c r="J81" s="24">
        <v>0.000440625</v>
      </c>
      <c r="K81" s="24">
        <f t="shared" si="4"/>
        <v>0.00040096875</v>
      </c>
    </row>
    <row r="82" spans="1:12" s="9" customFormat="1" ht="12.75" customHeight="1">
      <c r="A82" s="35">
        <v>6</v>
      </c>
      <c r="B82" s="3">
        <v>54</v>
      </c>
      <c r="C82" s="23">
        <v>634</v>
      </c>
      <c r="D82" s="22" t="s">
        <v>55</v>
      </c>
      <c r="E82" s="23">
        <v>57</v>
      </c>
      <c r="F82" s="23" t="s">
        <v>27</v>
      </c>
      <c r="G82" s="22" t="s">
        <v>52</v>
      </c>
      <c r="H82" s="24"/>
      <c r="I82" s="24"/>
      <c r="J82" s="24">
        <v>0.0004479166666666667</v>
      </c>
      <c r="K82" s="24">
        <f t="shared" si="4"/>
        <v>0.00040760416666666674</v>
      </c>
      <c r="L82" s="5">
        <v>24</v>
      </c>
    </row>
    <row r="83" spans="1:11" s="9" customFormat="1" ht="12.75" customHeight="1">
      <c r="A83" s="3">
        <v>7</v>
      </c>
      <c r="B83" s="3">
        <v>58</v>
      </c>
      <c r="C83" s="3"/>
      <c r="D83" s="4" t="s">
        <v>35</v>
      </c>
      <c r="E83" s="3">
        <v>56</v>
      </c>
      <c r="F83" s="3" t="s">
        <v>27</v>
      </c>
      <c r="G83" s="4" t="s">
        <v>20</v>
      </c>
      <c r="H83" s="24"/>
      <c r="I83" s="24"/>
      <c r="J83" s="24">
        <v>0.0004483796296296297</v>
      </c>
      <c r="K83" s="24">
        <f t="shared" si="4"/>
        <v>0.000408025462962963</v>
      </c>
    </row>
    <row r="84" spans="1:12" s="9" customFormat="1" ht="12.75" customHeight="1">
      <c r="A84" s="35">
        <v>8</v>
      </c>
      <c r="B84" s="3">
        <v>53</v>
      </c>
      <c r="C84" s="23">
        <v>506</v>
      </c>
      <c r="D84" s="22" t="s">
        <v>58</v>
      </c>
      <c r="E84" s="23">
        <v>60</v>
      </c>
      <c r="F84" s="23" t="s">
        <v>27</v>
      </c>
      <c r="G84" s="22" t="s">
        <v>57</v>
      </c>
      <c r="H84" s="24"/>
      <c r="I84" s="24"/>
      <c r="J84" s="24">
        <v>0.0004625</v>
      </c>
      <c r="K84" s="24">
        <f t="shared" si="4"/>
        <v>0.000420875</v>
      </c>
      <c r="L84" s="5">
        <v>20</v>
      </c>
    </row>
    <row r="85" spans="1:11" s="9" customFormat="1" ht="12.75" customHeight="1">
      <c r="A85" s="3">
        <v>9</v>
      </c>
      <c r="B85" s="3">
        <v>56</v>
      </c>
      <c r="C85" s="3"/>
      <c r="D85" s="4" t="s">
        <v>71</v>
      </c>
      <c r="E85" s="3">
        <v>59</v>
      </c>
      <c r="F85" s="3" t="s">
        <v>27</v>
      </c>
      <c r="G85" s="4" t="s">
        <v>72</v>
      </c>
      <c r="H85" s="24"/>
      <c r="I85" s="24"/>
      <c r="J85" s="24">
        <v>0.0004942129629629629</v>
      </c>
      <c r="K85" s="24">
        <f t="shared" si="4"/>
        <v>0.0004497337962962963</v>
      </c>
    </row>
    <row r="86" spans="1:11" s="9" customFormat="1" ht="12.75" customHeight="1">
      <c r="A86" s="3"/>
      <c r="B86" s="3"/>
      <c r="C86" s="3"/>
      <c r="D86" s="4"/>
      <c r="E86" s="3"/>
      <c r="F86" s="3"/>
      <c r="G86" s="4"/>
      <c r="H86" s="24"/>
      <c r="I86" s="24"/>
      <c r="J86" s="24"/>
      <c r="K86" s="24"/>
    </row>
    <row r="87" spans="1:12" s="9" customFormat="1" ht="12.75" customHeight="1">
      <c r="A87" s="35">
        <v>1</v>
      </c>
      <c r="B87" s="3">
        <v>60</v>
      </c>
      <c r="C87" s="56">
        <v>631</v>
      </c>
      <c r="D87" s="60" t="s">
        <v>44</v>
      </c>
      <c r="E87" s="42">
        <v>62</v>
      </c>
      <c r="F87" s="42" t="s">
        <v>31</v>
      </c>
      <c r="G87" s="43" t="s">
        <v>52</v>
      </c>
      <c r="H87" s="24"/>
      <c r="I87" s="24"/>
      <c r="J87" s="24">
        <v>0.00041944444444444445</v>
      </c>
      <c r="K87" s="24">
        <f aca="true" t="shared" si="5" ref="K87:K93">IF(F87="A1",J87*1,IF(F87="A2",J87*0.99,IF(F87="A3",J87*0.97,IF(F87="A4",J87*0.94,IF(F87="A5",J87*0.91,J87)))))</f>
        <v>0.0003942777777777778</v>
      </c>
      <c r="L87" s="5">
        <v>50</v>
      </c>
    </row>
    <row r="88" spans="1:12" s="9" customFormat="1" ht="12.75" customHeight="1">
      <c r="A88" s="3">
        <v>2</v>
      </c>
      <c r="B88" s="3">
        <v>61</v>
      </c>
      <c r="C88" s="23">
        <v>633</v>
      </c>
      <c r="D88" s="60" t="s">
        <v>48</v>
      </c>
      <c r="E88" s="23">
        <v>62</v>
      </c>
      <c r="F88" s="23" t="s">
        <v>31</v>
      </c>
      <c r="G88" s="60" t="s">
        <v>52</v>
      </c>
      <c r="H88" s="24"/>
      <c r="I88" s="24"/>
      <c r="J88" s="24">
        <v>0.00042025462962962963</v>
      </c>
      <c r="K88" s="24">
        <f t="shared" si="5"/>
        <v>0.0003950393518518518</v>
      </c>
      <c r="L88" s="5">
        <v>40</v>
      </c>
    </row>
    <row r="89" spans="1:12" s="9" customFormat="1" ht="12.75" customHeight="1">
      <c r="A89" s="35">
        <v>3</v>
      </c>
      <c r="B89" s="3">
        <v>65</v>
      </c>
      <c r="C89" s="23">
        <v>672</v>
      </c>
      <c r="D89" s="22" t="s">
        <v>46</v>
      </c>
      <c r="E89" s="23">
        <v>64</v>
      </c>
      <c r="F89" s="23" t="s">
        <v>31</v>
      </c>
      <c r="G89" s="22" t="s">
        <v>47</v>
      </c>
      <c r="H89" s="24"/>
      <c r="I89" s="24"/>
      <c r="J89" s="24">
        <v>0.00042291666666666666</v>
      </c>
      <c r="K89" s="24">
        <f t="shared" si="5"/>
        <v>0.00039754166666666665</v>
      </c>
      <c r="L89" s="5">
        <v>32</v>
      </c>
    </row>
    <row r="90" spans="1:12" s="9" customFormat="1" ht="12.75" customHeight="1">
      <c r="A90" s="3">
        <v>4</v>
      </c>
      <c r="B90" s="3">
        <v>62</v>
      </c>
      <c r="C90" s="56">
        <v>2129</v>
      </c>
      <c r="D90" s="60" t="s">
        <v>43</v>
      </c>
      <c r="E90" s="42">
        <v>62</v>
      </c>
      <c r="F90" s="42" t="s">
        <v>31</v>
      </c>
      <c r="G90" s="43" t="s">
        <v>60</v>
      </c>
      <c r="H90" s="24"/>
      <c r="I90" s="24"/>
      <c r="J90" s="24">
        <v>0.0004481481481481481</v>
      </c>
      <c r="K90" s="24">
        <f t="shared" si="5"/>
        <v>0.0004212592592592592</v>
      </c>
      <c r="L90" s="5">
        <v>18</v>
      </c>
    </row>
    <row r="91" spans="1:11" s="9" customFormat="1" ht="12.75" customHeight="1">
      <c r="A91" s="35">
        <v>5</v>
      </c>
      <c r="B91" s="3">
        <v>66</v>
      </c>
      <c r="C91" s="3"/>
      <c r="D91" s="27" t="s">
        <v>156</v>
      </c>
      <c r="E91" s="3">
        <v>65</v>
      </c>
      <c r="F91" s="29" t="s">
        <v>31</v>
      </c>
      <c r="G91" s="9" t="s">
        <v>32</v>
      </c>
      <c r="H91" s="24"/>
      <c r="I91" s="24"/>
      <c r="J91" s="24">
        <v>0.00045011574074074073</v>
      </c>
      <c r="K91" s="24">
        <f t="shared" si="5"/>
        <v>0.00042310879629629626</v>
      </c>
    </row>
    <row r="92" spans="1:11" s="9" customFormat="1" ht="12.75" customHeight="1">
      <c r="A92" s="3">
        <v>6</v>
      </c>
      <c r="B92" s="3">
        <v>64</v>
      </c>
      <c r="C92" s="3"/>
      <c r="D92" s="4" t="s">
        <v>148</v>
      </c>
      <c r="E92" s="3">
        <v>64</v>
      </c>
      <c r="F92" s="3" t="s">
        <v>31</v>
      </c>
      <c r="G92" s="4" t="s">
        <v>149</v>
      </c>
      <c r="H92" s="24"/>
      <c r="I92" s="24"/>
      <c r="J92" s="24">
        <v>0.0004541666666666667</v>
      </c>
      <c r="K92" s="24">
        <f t="shared" si="5"/>
        <v>0.00042691666666666664</v>
      </c>
    </row>
    <row r="93" spans="1:12" s="9" customFormat="1" ht="12.75" customHeight="1">
      <c r="A93" s="35">
        <v>7</v>
      </c>
      <c r="B93" s="3">
        <v>63</v>
      </c>
      <c r="C93" s="23">
        <v>750</v>
      </c>
      <c r="D93" s="60" t="s">
        <v>39</v>
      </c>
      <c r="E93" s="23">
        <v>61</v>
      </c>
      <c r="F93" s="23" t="s">
        <v>31</v>
      </c>
      <c r="G93" s="55" t="s">
        <v>26</v>
      </c>
      <c r="H93" s="24"/>
      <c r="I93" s="24"/>
      <c r="J93" s="24">
        <v>0.0004619212962962962</v>
      </c>
      <c r="K93" s="24">
        <f t="shared" si="5"/>
        <v>0.0004342060185185184</v>
      </c>
      <c r="L93" s="5">
        <v>16</v>
      </c>
    </row>
    <row r="94" spans="1:12" s="9" customFormat="1" ht="12.75" customHeight="1">
      <c r="A94" s="3"/>
      <c r="B94" s="3">
        <v>59</v>
      </c>
      <c r="C94" s="23">
        <v>1735</v>
      </c>
      <c r="D94" s="22" t="s">
        <v>45</v>
      </c>
      <c r="E94" s="23">
        <v>63</v>
      </c>
      <c r="F94" s="23" t="s">
        <v>31</v>
      </c>
      <c r="G94" s="22" t="s">
        <v>76</v>
      </c>
      <c r="H94" s="24"/>
      <c r="I94" s="24"/>
      <c r="J94" s="24" t="s">
        <v>174</v>
      </c>
      <c r="K94" s="24"/>
      <c r="L94" s="5"/>
    </row>
    <row r="95" spans="1:12" s="9" customFormat="1" ht="12.75" customHeight="1">
      <c r="A95" s="3"/>
      <c r="B95" s="3"/>
      <c r="C95" s="23"/>
      <c r="D95" s="22"/>
      <c r="E95" s="23"/>
      <c r="F95" s="23"/>
      <c r="G95" s="22"/>
      <c r="H95" s="24"/>
      <c r="I95" s="24"/>
      <c r="J95" s="24"/>
      <c r="K95" s="24"/>
      <c r="L95" s="5"/>
    </row>
    <row r="96" spans="1:12" s="9" customFormat="1" ht="12.75" customHeight="1">
      <c r="A96" s="35">
        <v>1</v>
      </c>
      <c r="B96" s="3">
        <v>67</v>
      </c>
      <c r="C96" s="23">
        <v>683</v>
      </c>
      <c r="D96" s="43" t="s">
        <v>53</v>
      </c>
      <c r="E96" s="42">
        <v>69</v>
      </c>
      <c r="F96" s="42" t="s">
        <v>37</v>
      </c>
      <c r="G96" s="43" t="s">
        <v>84</v>
      </c>
      <c r="H96" s="24"/>
      <c r="I96" s="24"/>
      <c r="J96" s="24">
        <v>0.0004037037037037037</v>
      </c>
      <c r="K96" s="24">
        <f>IF(F96="A1",J96*1,IF(F96="A2",J96*0.99,IF(F96="A3",J96*0.97,IF(F96="A4",J96*0.94,IF(F96="A5",J96*0.91,J96)))))</f>
        <v>0.0003915925925925926</v>
      </c>
      <c r="L96" s="5">
        <v>60</v>
      </c>
    </row>
    <row r="97" spans="1:12" s="9" customFormat="1" ht="12.75" customHeight="1">
      <c r="A97" s="3">
        <v>2</v>
      </c>
      <c r="B97" s="3">
        <v>69</v>
      </c>
      <c r="C97" s="23">
        <v>1279</v>
      </c>
      <c r="D97" s="22" t="s">
        <v>51</v>
      </c>
      <c r="E97" s="23">
        <v>70</v>
      </c>
      <c r="F97" s="23" t="s">
        <v>37</v>
      </c>
      <c r="G97" s="22" t="s">
        <v>67</v>
      </c>
      <c r="H97" s="24"/>
      <c r="I97" s="24"/>
      <c r="J97" s="24">
        <v>0.0004107638888888889</v>
      </c>
      <c r="K97" s="24">
        <f>IF(F97="A1",J97*1,IF(F97="A2",J97*0.99,IF(F97="A3",J97*0.97,IF(F97="A4",J97*0.94,IF(F97="A5",J97*0.91,J97)))))</f>
        <v>0.00039844097222222223</v>
      </c>
      <c r="L97" s="5">
        <v>29</v>
      </c>
    </row>
    <row r="98" spans="1:12" s="9" customFormat="1" ht="12.75" customHeight="1">
      <c r="A98" s="35">
        <v>3</v>
      </c>
      <c r="B98" s="3">
        <v>68</v>
      </c>
      <c r="C98" s="23">
        <v>1280</v>
      </c>
      <c r="D98" s="22" t="s">
        <v>50</v>
      </c>
      <c r="E98" s="23">
        <v>67</v>
      </c>
      <c r="F98" s="61" t="s">
        <v>37</v>
      </c>
      <c r="G98" s="22" t="s">
        <v>67</v>
      </c>
      <c r="H98" s="24"/>
      <c r="I98" s="24"/>
      <c r="J98" s="24">
        <v>0.0004118055555555555</v>
      </c>
      <c r="K98" s="24">
        <f>IF(F98="A1",J98*1,IF(F98="A2",J98*0.99,IF(F98="A3",J98*0.97,IF(F98="A4",J98*0.94,IF(F98="A5",J98*0.91,J98)))))</f>
        <v>0.0003994513888888888</v>
      </c>
      <c r="L98" s="5">
        <v>26</v>
      </c>
    </row>
    <row r="99" spans="1:12" s="9" customFormat="1" ht="12.75" customHeight="1">
      <c r="A99" s="35"/>
      <c r="B99" s="3"/>
      <c r="C99" s="23"/>
      <c r="D99" s="22"/>
      <c r="E99" s="23"/>
      <c r="F99" s="61"/>
      <c r="G99" s="22"/>
      <c r="H99" s="24"/>
      <c r="I99" s="24"/>
      <c r="J99" s="24"/>
      <c r="K99" s="24"/>
      <c r="L99" s="5"/>
    </row>
    <row r="100" spans="1:12" s="9" customFormat="1" ht="12.75" customHeight="1">
      <c r="A100" s="3">
        <v>1</v>
      </c>
      <c r="B100" s="3">
        <v>71</v>
      </c>
      <c r="C100" s="23">
        <v>2150</v>
      </c>
      <c r="D100" s="22" t="s">
        <v>88</v>
      </c>
      <c r="E100" s="23">
        <v>73</v>
      </c>
      <c r="F100" s="62" t="s">
        <v>42</v>
      </c>
      <c r="G100" s="22" t="s">
        <v>150</v>
      </c>
      <c r="H100" s="24"/>
      <c r="I100" s="24"/>
      <c r="J100" s="24">
        <v>0.0003986111111111111</v>
      </c>
      <c r="K100" s="24">
        <f>IF(F100="A1",J100*1,IF(F100="A2",J100*0.99,IF(F100="A3",J100*0.97,IF(F100="A4",J100*0.94,IF(F100="A5",J100*0.91,J100)))))</f>
        <v>0.00039462499999999996</v>
      </c>
      <c r="L100" s="5">
        <v>45</v>
      </c>
    </row>
    <row r="101" spans="1:11" s="9" customFormat="1" ht="12.75" customHeight="1">
      <c r="A101" s="35">
        <v>2</v>
      </c>
      <c r="B101" s="3">
        <v>74</v>
      </c>
      <c r="C101" s="3"/>
      <c r="D101" s="27" t="s">
        <v>87</v>
      </c>
      <c r="E101" s="3">
        <v>76</v>
      </c>
      <c r="F101" s="3" t="s">
        <v>49</v>
      </c>
      <c r="G101" s="37" t="s">
        <v>83</v>
      </c>
      <c r="H101" s="24"/>
      <c r="I101" s="24"/>
      <c r="J101" s="24">
        <v>0.00040763888888888886</v>
      </c>
      <c r="K101" s="24">
        <f>IF(F101="A1",J101*1,IF(F101="A2",J101*0.99,IF(F101="A3",J101*0.97,IF(F101="A4",J101*0.94,IF(F101="A5",J101*0.91,J101)))))</f>
        <v>0.00040763888888888886</v>
      </c>
    </row>
    <row r="102" spans="1:12" s="9" customFormat="1" ht="12.75" customHeight="1">
      <c r="A102" s="3">
        <v>3</v>
      </c>
      <c r="B102" s="3">
        <v>72</v>
      </c>
      <c r="C102" s="23">
        <v>2850</v>
      </c>
      <c r="D102" s="22" t="s">
        <v>151</v>
      </c>
      <c r="E102" s="23">
        <v>80</v>
      </c>
      <c r="F102" s="62" t="s">
        <v>49</v>
      </c>
      <c r="G102" s="60" t="s">
        <v>95</v>
      </c>
      <c r="H102" s="24"/>
      <c r="I102" s="24"/>
      <c r="J102" s="24">
        <v>0.0004116898148148148</v>
      </c>
      <c r="K102" s="24">
        <f>IF(F102="A1",J102*1,IF(F102="A2",J102*0.99,IF(F102="A3",J102*0.97,IF(F102="A4",J102*0.94,IF(F102="A5",J102*0.91,J102)))))</f>
        <v>0.0004116898148148148</v>
      </c>
      <c r="L102" s="5">
        <v>22</v>
      </c>
    </row>
    <row r="103" spans="1:11" s="9" customFormat="1" ht="12.75" customHeight="1">
      <c r="A103" s="35">
        <v>4</v>
      </c>
      <c r="B103" s="3">
        <v>73</v>
      </c>
      <c r="C103" s="28">
        <v>2883</v>
      </c>
      <c r="D103" s="27" t="s">
        <v>157</v>
      </c>
      <c r="E103" s="28">
        <v>71</v>
      </c>
      <c r="F103" s="38" t="s">
        <v>49</v>
      </c>
      <c r="G103" s="27" t="s">
        <v>149</v>
      </c>
      <c r="H103" s="24"/>
      <c r="I103" s="24"/>
      <c r="J103" s="24">
        <v>0.00044745370370370365</v>
      </c>
      <c r="K103" s="24">
        <f>IF(F103="A1",J103*1,IF(F103="A2",J103*0.99,IF(F103="A3",J103*0.97,IF(F103="A4",J103*0.94,IF(F103="A5",J103*0.91,J103)))))</f>
        <v>0.00044745370370370365</v>
      </c>
    </row>
    <row r="104" spans="1:12" s="9" customFormat="1" ht="12.75" customHeight="1">
      <c r="A104" s="3">
        <v>5</v>
      </c>
      <c r="B104" s="3">
        <v>70</v>
      </c>
      <c r="C104" s="23">
        <v>1163</v>
      </c>
      <c r="D104" s="22" t="s">
        <v>138</v>
      </c>
      <c r="E104" s="23">
        <v>73</v>
      </c>
      <c r="F104" s="23" t="s">
        <v>42</v>
      </c>
      <c r="G104" s="22" t="s">
        <v>139</v>
      </c>
      <c r="H104" s="24"/>
      <c r="I104" s="24"/>
      <c r="J104" s="24">
        <v>0.0005148148148148148</v>
      </c>
      <c r="K104" s="24">
        <f>IF(F104="A1",J104*1,IF(F104="A2",J104*0.99,IF(F104="A3",J104*0.97,IF(F104="A4",J104*0.94,IF(F104="A5",J104*0.91,J104)))))</f>
        <v>0.0005096666666666667</v>
      </c>
      <c r="L104" s="5">
        <v>15</v>
      </c>
    </row>
    <row r="105" ht="12.75" customHeight="1"/>
    <row r="106" spans="2:12" s="9" customFormat="1" ht="12.75" customHeight="1">
      <c r="B106" s="11" t="s">
        <v>126</v>
      </c>
      <c r="C106" s="11"/>
      <c r="D106" s="11"/>
      <c r="H106" s="24"/>
      <c r="I106" s="24"/>
      <c r="J106" s="24"/>
      <c r="K106" s="24"/>
      <c r="L106" s="21"/>
    </row>
    <row r="107" spans="8:12" s="9" customFormat="1" ht="12.75" customHeight="1">
      <c r="H107" s="24"/>
      <c r="I107" s="24"/>
      <c r="J107" s="24"/>
      <c r="K107" s="24"/>
      <c r="L107" s="21"/>
    </row>
    <row r="108" spans="1:12" s="9" customFormat="1" ht="12.75" customHeight="1">
      <c r="A108" s="32" t="s">
        <v>0</v>
      </c>
      <c r="B108" s="32" t="s">
        <v>120</v>
      </c>
      <c r="C108" s="32" t="s">
        <v>123</v>
      </c>
      <c r="D108" s="33" t="s">
        <v>121</v>
      </c>
      <c r="E108" s="34" t="s">
        <v>122</v>
      </c>
      <c r="F108" s="32" t="s">
        <v>123</v>
      </c>
      <c r="G108" s="33" t="s">
        <v>1</v>
      </c>
      <c r="H108" s="32"/>
      <c r="I108" s="32"/>
      <c r="J108" s="41" t="s">
        <v>152</v>
      </c>
      <c r="K108" s="40"/>
      <c r="L108" s="32" t="s">
        <v>2</v>
      </c>
    </row>
    <row r="109" spans="8:12" s="9" customFormat="1" ht="12.75" customHeight="1">
      <c r="H109" s="24"/>
      <c r="I109" s="24"/>
      <c r="J109" s="24"/>
      <c r="K109" s="24"/>
      <c r="L109" s="21"/>
    </row>
    <row r="110" spans="1:12" ht="12.75" customHeight="1">
      <c r="A110" s="3">
        <v>1</v>
      </c>
      <c r="B110" s="3">
        <v>81</v>
      </c>
      <c r="C110" s="47">
        <v>1257</v>
      </c>
      <c r="D110" s="54" t="s">
        <v>133</v>
      </c>
      <c r="E110" s="47">
        <v>92</v>
      </c>
      <c r="F110" s="47" t="s">
        <v>136</v>
      </c>
      <c r="G110" s="54" t="s">
        <v>84</v>
      </c>
      <c r="H110" s="24"/>
      <c r="I110" s="24"/>
      <c r="J110" s="24">
        <v>0.0004599537037037037</v>
      </c>
      <c r="L110" s="5">
        <v>100</v>
      </c>
    </row>
    <row r="111" spans="1:12" ht="12.75" customHeight="1">
      <c r="A111" s="3">
        <v>2</v>
      </c>
      <c r="B111" s="3">
        <v>82</v>
      </c>
      <c r="C111" s="63"/>
      <c r="D111" s="64" t="s">
        <v>163</v>
      </c>
      <c r="E111" s="25">
        <v>90</v>
      </c>
      <c r="F111" s="25" t="s">
        <v>136</v>
      </c>
      <c r="G111" s="64" t="s">
        <v>164</v>
      </c>
      <c r="H111" s="24"/>
      <c r="I111" s="24"/>
      <c r="J111" s="24">
        <v>0.0005055555555555555</v>
      </c>
      <c r="L111" s="5"/>
    </row>
    <row r="112" spans="1:12" ht="12.75" customHeight="1">
      <c r="A112" s="3"/>
      <c r="B112" s="3"/>
      <c r="C112" s="63"/>
      <c r="D112" s="64"/>
      <c r="E112" s="25"/>
      <c r="F112" s="25"/>
      <c r="G112" s="64"/>
      <c r="H112" s="24"/>
      <c r="I112" s="24"/>
      <c r="J112" s="24"/>
      <c r="L112" s="5"/>
    </row>
    <row r="113" spans="1:12" ht="12.75" customHeight="1">
      <c r="A113" s="3">
        <v>1</v>
      </c>
      <c r="B113" s="3">
        <v>84</v>
      </c>
      <c r="C113" s="65">
        <v>754</v>
      </c>
      <c r="D113" s="66" t="s">
        <v>134</v>
      </c>
      <c r="E113" s="67">
        <v>85</v>
      </c>
      <c r="F113" s="67" t="s">
        <v>137</v>
      </c>
      <c r="G113" s="44" t="s">
        <v>131</v>
      </c>
      <c r="H113" s="24"/>
      <c r="I113" s="24"/>
      <c r="J113" s="24">
        <v>0.00041006944444444446</v>
      </c>
      <c r="L113" s="5">
        <v>100</v>
      </c>
    </row>
    <row r="114" spans="1:12" ht="12.75" customHeight="1">
      <c r="A114" s="3">
        <v>2</v>
      </c>
      <c r="B114" s="3">
        <v>83</v>
      </c>
      <c r="C114" s="65">
        <v>1143</v>
      </c>
      <c r="D114" s="66" t="s">
        <v>135</v>
      </c>
      <c r="E114" s="67">
        <v>91</v>
      </c>
      <c r="F114" s="67" t="s">
        <v>137</v>
      </c>
      <c r="G114" s="44" t="s">
        <v>132</v>
      </c>
      <c r="H114" s="24"/>
      <c r="I114" s="24"/>
      <c r="J114" s="24">
        <v>0.0004170138888888889</v>
      </c>
      <c r="L114" s="72">
        <v>80</v>
      </c>
    </row>
    <row r="115" spans="1:12" ht="12.75" customHeight="1">
      <c r="A115" s="3"/>
      <c r="B115" s="3"/>
      <c r="C115" s="65"/>
      <c r="D115" s="66"/>
      <c r="E115" s="67"/>
      <c r="F115" s="67"/>
      <c r="G115" s="44"/>
      <c r="H115" s="24"/>
      <c r="I115" s="24"/>
      <c r="J115" s="24"/>
      <c r="L115" s="72"/>
    </row>
    <row r="116" ht="12.75" customHeight="1"/>
    <row r="117" spans="7:9" ht="12.75" customHeight="1">
      <c r="G117" s="21" t="s">
        <v>66</v>
      </c>
      <c r="H117" s="9"/>
      <c r="I117" s="9"/>
    </row>
    <row r="118" ht="12.75" customHeight="1">
      <c r="G118" s="36" t="s">
        <v>173</v>
      </c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mergeCells count="6">
    <mergeCell ref="A6:L6"/>
    <mergeCell ref="A8:L8"/>
    <mergeCell ref="A1:L1"/>
    <mergeCell ref="A2:L2"/>
    <mergeCell ref="A4:L4"/>
    <mergeCell ref="A5:L5"/>
  </mergeCells>
  <printOptions/>
  <pageMargins left="0.34" right="0.2755905511811024" top="0.59" bottom="0.74" header="0.22" footer="0.38"/>
  <pageSetup fitToHeight="0" fitToWidth="1" orientation="portrait" paperSize="9" scale="97" r:id="rId1"/>
  <headerFooter alignWithMargins="0">
    <oddHeader>&amp;LČertovica&amp;R26.3.2011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2011-03-26T09:32:38Z</cp:lastPrinted>
  <dcterms:created xsi:type="dcterms:W3CDTF">2002-04-05T13:58:38Z</dcterms:created>
  <dcterms:modified xsi:type="dcterms:W3CDTF">2011-03-26T09:44:23Z</dcterms:modified>
  <cp:category/>
  <cp:version/>
  <cp:contentType/>
  <cp:contentStatus/>
</cp:coreProperties>
</file>