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5985" windowWidth="15480" windowHeight="7095" tabRatio="801" activeTab="1"/>
  </bookViews>
  <sheets>
    <sheet name="NedelaObrak" sheetId="1" r:id="rId1"/>
    <sheet name="NedelaObrakKat" sheetId="2" r:id="rId2"/>
  </sheets>
  <externalReferences>
    <externalReference r:id="rId5"/>
    <externalReference r:id="rId6"/>
  </externalReferences>
  <definedNames>
    <definedName name="aaa">#REF!</definedName>
    <definedName name="acko" localSheetId="0">#REF!</definedName>
    <definedName name="acko" localSheetId="1">#REF!</definedName>
    <definedName name="acko">#REF!</definedName>
    <definedName name="Acko1">#REF!</definedName>
    <definedName name="Acko2">#REF!</definedName>
    <definedName name="Acko3">#REF!</definedName>
    <definedName name="Acko4">#REF!</definedName>
    <definedName name="Acko5">#REF!</definedName>
    <definedName name="becko" localSheetId="0">#REF!</definedName>
    <definedName name="becko" localSheetId="1">#REF!</definedName>
    <definedName name="becko">#REF!</definedName>
    <definedName name="Becko1">#REF!</definedName>
    <definedName name="Becko2">#REF!</definedName>
    <definedName name="Becko3">#REF!</definedName>
    <definedName name="Becko4">#REF!</definedName>
    <definedName name="cecko" localSheetId="0">#REF!</definedName>
    <definedName name="cecko" localSheetId="1">#REF!</definedName>
    <definedName name="cecko">#REF!</definedName>
    <definedName name="Cecko1">#REF!</definedName>
  </definedNames>
  <calcPr fullCalcOnLoad="1"/>
</workbook>
</file>

<file path=xl/sharedStrings.xml><?xml version="1.0" encoding="utf-8"?>
<sst xmlns="http://schemas.openxmlformats.org/spreadsheetml/2006/main" count="696" uniqueCount="197">
  <si>
    <t>Por.</t>
  </si>
  <si>
    <t>Klub</t>
  </si>
  <si>
    <t>Body</t>
  </si>
  <si>
    <t>C6</t>
  </si>
  <si>
    <t>C5</t>
  </si>
  <si>
    <t>C4</t>
  </si>
  <si>
    <t>ZGODAVOVÁ Stanislava</t>
  </si>
  <si>
    <t>TJ V.Tatry</t>
  </si>
  <si>
    <t>C2</t>
  </si>
  <si>
    <t>C1</t>
  </si>
  <si>
    <t>C3</t>
  </si>
  <si>
    <t>KRAJŇÁK Otto</t>
  </si>
  <si>
    <t>KRASULA Jozef</t>
  </si>
  <si>
    <t>DOLNÍK František</t>
  </si>
  <si>
    <t>KAL Jasná</t>
  </si>
  <si>
    <t>ŠEBEŇ Miroslav</t>
  </si>
  <si>
    <t>PAŽÁK Ján</t>
  </si>
  <si>
    <t>ŠUPALA Miroslav</t>
  </si>
  <si>
    <t>PARDOVIČ Ján</t>
  </si>
  <si>
    <t>ZGODAVA Štefan</t>
  </si>
  <si>
    <t>Tatran N. Boca</t>
  </si>
  <si>
    <t>A5</t>
  </si>
  <si>
    <t>CHMELÍK Martin</t>
  </si>
  <si>
    <t>BELOŠIČ Jozef</t>
  </si>
  <si>
    <t>DUCHOVNÝ Juraj</t>
  </si>
  <si>
    <t>Ružomberok</t>
  </si>
  <si>
    <t>A4</t>
  </si>
  <si>
    <t>MIKULÁŠ Jozef</t>
  </si>
  <si>
    <t>KRASUĽA Milan</t>
  </si>
  <si>
    <t>V.Tatry</t>
  </si>
  <si>
    <t>A3</t>
  </si>
  <si>
    <t>DIBDIAK Jozef</t>
  </si>
  <si>
    <t>ŠTRKOLEC Dušan</t>
  </si>
  <si>
    <t>BERAN Peter</t>
  </si>
  <si>
    <t>A2</t>
  </si>
  <si>
    <t>KRAJŇÁK Oto</t>
  </si>
  <si>
    <t>TERNAVSKÝ Vladimír</t>
  </si>
  <si>
    <t>KRASUĽA Pavel</t>
  </si>
  <si>
    <t>A1</t>
  </si>
  <si>
    <t>JAMBRICH Dušan</t>
  </si>
  <si>
    <t>1. Ski Masters</t>
  </si>
  <si>
    <t>AMBROS Dušan</t>
  </si>
  <si>
    <t>LENGYEL Branislav</t>
  </si>
  <si>
    <t>Polomka Bučník</t>
  </si>
  <si>
    <t>JAGERČÍK Marián</t>
  </si>
  <si>
    <t>JÁGERČÍKOVÁ Janka</t>
  </si>
  <si>
    <t>Štart  Kežmarok</t>
  </si>
  <si>
    <t>CHASAK  Ján</t>
  </si>
  <si>
    <t>ŽILINČÍK Juraj</t>
  </si>
  <si>
    <t>VRTIEL Anton</t>
  </si>
  <si>
    <t>ŠTAMM Pavol</t>
  </si>
  <si>
    <t>MACÍK Marcel</t>
  </si>
  <si>
    <t>HOFBAUER Milan</t>
  </si>
  <si>
    <t>B6</t>
  </si>
  <si>
    <t>TRÉGER Vlastimír</t>
  </si>
  <si>
    <t>SKI Team Zapač</t>
  </si>
  <si>
    <t>ČUKAN Ivan</t>
  </si>
  <si>
    <t>CHASÁKOVÁ Danka</t>
  </si>
  <si>
    <t>SKS Zvolen</t>
  </si>
  <si>
    <t>IVANKO Vladimír</t>
  </si>
  <si>
    <t>BOBÁK Igor</t>
  </si>
  <si>
    <t>Šachtička</t>
  </si>
  <si>
    <t>1.Ski Masters</t>
  </si>
  <si>
    <t>ABAFFY Róbert</t>
  </si>
  <si>
    <t>ISKRA Partizánske</t>
  </si>
  <si>
    <t>Banská Bystrica</t>
  </si>
  <si>
    <t>LK Tatranská Lomnica</t>
  </si>
  <si>
    <t>PETRÍK Ján</t>
  </si>
  <si>
    <t>POL</t>
  </si>
  <si>
    <t>BANÁRY Patrik</t>
  </si>
  <si>
    <t>ŠTRBÍK Igor</t>
  </si>
  <si>
    <t>KOREŠOVÁ Ingrid</t>
  </si>
  <si>
    <t>JANIKOVSKÝ Róbert</t>
  </si>
  <si>
    <t>UNI Žilina</t>
  </si>
  <si>
    <t>LK Ružomberok</t>
  </si>
  <si>
    <t>ASC Bratislava</t>
  </si>
  <si>
    <t>Družba S. Žiar</t>
  </si>
  <si>
    <t>DZUROŠKA Tomáš</t>
  </si>
  <si>
    <t>SKI Polomka Bučník</t>
  </si>
  <si>
    <t>SLK BA</t>
  </si>
  <si>
    <t>HLAVAJ Vladimír</t>
  </si>
  <si>
    <t>PEPRIKOVÁ Eva</t>
  </si>
  <si>
    <t>TURZÁK Martin</t>
  </si>
  <si>
    <t>Piešťany</t>
  </si>
  <si>
    <t>VELIČOVÁ Marcela</t>
  </si>
  <si>
    <t>KOŠÍK Radoslav</t>
  </si>
  <si>
    <t>STANOVSKÝ Miroslav</t>
  </si>
  <si>
    <t>MLYNARČÍK Miroslav</t>
  </si>
  <si>
    <t>TJ Druž. Smrečany</t>
  </si>
  <si>
    <t>B7</t>
  </si>
  <si>
    <t>B8</t>
  </si>
  <si>
    <t>B9</t>
  </si>
  <si>
    <t>B10</t>
  </si>
  <si>
    <t>B12</t>
  </si>
  <si>
    <t>KL Oravy</t>
  </si>
  <si>
    <t>USTANÍIK Ján</t>
  </si>
  <si>
    <t>HN Prievidza</t>
  </si>
  <si>
    <t>VOZÁRIK Ján</t>
  </si>
  <si>
    <t>JÁNOŠ Vojtech</t>
  </si>
  <si>
    <t>HOLDOŠ Richard</t>
  </si>
  <si>
    <t>DIBDIAK Pavol</t>
  </si>
  <si>
    <t>ŠKB Lyžiarik</t>
  </si>
  <si>
    <t>B</t>
  </si>
  <si>
    <t>Riaditeľ pret.:</t>
  </si>
  <si>
    <t>Názov trate:</t>
  </si>
  <si>
    <t>Tech. delegát:</t>
  </si>
  <si>
    <t>Štart:</t>
  </si>
  <si>
    <t>m.n.m.</t>
  </si>
  <si>
    <t>Rozhodca:</t>
  </si>
  <si>
    <t>Cieľ:</t>
  </si>
  <si>
    <t>Výškový rozdiel:</t>
  </si>
  <si>
    <t>m</t>
  </si>
  <si>
    <t>Počet bránok:</t>
  </si>
  <si>
    <t>Predjazdci:</t>
  </si>
  <si>
    <t>Čas štartu:</t>
  </si>
  <si>
    <t>A</t>
  </si>
  <si>
    <t>Počasie:</t>
  </si>
  <si>
    <t>C</t>
  </si>
  <si>
    <t>Teplota vzduchu:</t>
  </si>
  <si>
    <t>D</t>
  </si>
  <si>
    <t>Teplota snehu:</t>
  </si>
  <si>
    <t>Kategória: ženy C - 1, 2, 3, 4, 5, 6, 7</t>
  </si>
  <si>
    <t>Št. č.</t>
  </si>
  <si>
    <t>Priezvisko a meno</t>
  </si>
  <si>
    <t>Roč</t>
  </si>
  <si>
    <t>Kód</t>
  </si>
  <si>
    <t>Kor.</t>
  </si>
  <si>
    <t>Kategória: muži A - 1, 2, 3, 4, 5</t>
  </si>
  <si>
    <t xml:space="preserve">SLOVENSKÝ  POHÁR MASTERS  </t>
  </si>
  <si>
    <t xml:space="preserve"> V ALPSKÝCH  DISCIPLÍNACH</t>
  </si>
  <si>
    <t>Kat.</t>
  </si>
  <si>
    <t>Kategória: muži B - 6, 7, 8, 9, 10, 11, 12</t>
  </si>
  <si>
    <t>Ski Team Martinské Hole</t>
  </si>
  <si>
    <t>ŠK Uni Košice</t>
  </si>
  <si>
    <t>TJ Družba Smrečany Žiar</t>
  </si>
  <si>
    <t>TJ Tatran Nižná Boca</t>
  </si>
  <si>
    <t>TJ Belá Dulice</t>
  </si>
  <si>
    <t>LK Oravan Brezovica</t>
  </si>
  <si>
    <t>MLYNARČÍKOVÁ  Miroslava</t>
  </si>
  <si>
    <t>KOMPANÍKOVÁ  Katarína</t>
  </si>
  <si>
    <t>MLYNARČÍK  Maroš</t>
  </si>
  <si>
    <t>TRÉGER  Marián</t>
  </si>
  <si>
    <t>PODDANÝ  Michal</t>
  </si>
  <si>
    <t>ČURJAK  Matúš</t>
  </si>
  <si>
    <t>Oz</t>
  </si>
  <si>
    <t>Om</t>
  </si>
  <si>
    <t>SVORC Marián</t>
  </si>
  <si>
    <t>TJ Štart  Kežmarok</t>
  </si>
  <si>
    <t>ŠK ZP Pegas Remata</t>
  </si>
  <si>
    <t>LK Liptovská Porúbka</t>
  </si>
  <si>
    <t>KURJAK Ladislav</t>
  </si>
  <si>
    <t>LK Družba Smerečany Žiar</t>
  </si>
  <si>
    <t>LK Sp.Nová Ves</t>
  </si>
  <si>
    <t>RÉVAI Róbert</t>
  </si>
  <si>
    <t>MATUŠKOVÁ Rebeka</t>
  </si>
  <si>
    <t>POHANKOVÁ Katarína</t>
  </si>
  <si>
    <t>SLA Bratislava - ÚAD</t>
  </si>
  <si>
    <t>Racibor</t>
  </si>
  <si>
    <t>Ski Klub Senior ZVOLEN</t>
  </si>
  <si>
    <t>Kategória: OPEN muži</t>
  </si>
  <si>
    <t>Kategória: OPEN ženy</t>
  </si>
  <si>
    <t>Memoriál Jána MRAVCA</t>
  </si>
  <si>
    <t>CAGALA Vladimír</t>
  </si>
  <si>
    <t>LKB Lyžiarik BB</t>
  </si>
  <si>
    <t>KRYJ Mariusz</t>
  </si>
  <si>
    <t>ŠINSKÁ Yvetta</t>
  </si>
  <si>
    <t>DANIŠOVÁ Eva</t>
  </si>
  <si>
    <t>SABO Alexander</t>
  </si>
  <si>
    <t>MRAVEC Peter</t>
  </si>
  <si>
    <t>PAŠKOVÁ Jana</t>
  </si>
  <si>
    <t>jasno</t>
  </si>
  <si>
    <t>DNS</t>
  </si>
  <si>
    <t>DNF</t>
  </si>
  <si>
    <t xml:space="preserve"> - 1°C</t>
  </si>
  <si>
    <t xml:space="preserve"> - 3°C</t>
  </si>
  <si>
    <t>Technický delegát</t>
  </si>
  <si>
    <t>CAGALA Radoval</t>
  </si>
  <si>
    <t>SMETANA Marek</t>
  </si>
  <si>
    <t>KOCIAK Tadeus</t>
  </si>
  <si>
    <t>PŇAČIK Slavo</t>
  </si>
  <si>
    <t>VADEL Adam</t>
  </si>
  <si>
    <t>ŽEMBOVÁ Anna</t>
  </si>
  <si>
    <t>KOŠÍK Tomáš</t>
  </si>
  <si>
    <t>POHANKOVÁ Dagmar</t>
  </si>
  <si>
    <t>SNV</t>
  </si>
  <si>
    <t>MAREK Stefan</t>
  </si>
  <si>
    <t>ZAJAC Piotr</t>
  </si>
  <si>
    <t>RAJČAN Martin</t>
  </si>
  <si>
    <t>Obrovský slalom</t>
  </si>
  <si>
    <t>Výsledková listina</t>
  </si>
  <si>
    <t>Autor trate</t>
  </si>
  <si>
    <t>Čas</t>
  </si>
  <si>
    <t xml:space="preserve"> 10:45</t>
  </si>
  <si>
    <t>KLEMENT Jozef</t>
  </si>
  <si>
    <t>Zvolen</t>
  </si>
  <si>
    <t>HEIMSCHILD Ivan</t>
  </si>
  <si>
    <t>Moškovec</t>
  </si>
</sst>
</file>

<file path=xl/styles.xml><?xml version="1.0" encoding="utf-8"?>
<styleSheet xmlns="http://schemas.openxmlformats.org/spreadsheetml/2006/main">
  <numFmts count="5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:ss.00"/>
    <numFmt numFmtId="193" formatCode="m:ss.0"/>
    <numFmt numFmtId="194" formatCode="m:ss.00"/>
    <numFmt numFmtId="195" formatCode="d\.\ mmmm\ yyyy"/>
    <numFmt numFmtId="196" formatCode="ss.00"/>
    <numFmt numFmtId="197" formatCode="0.0000"/>
    <numFmt numFmtId="198" formatCode="hh:mm:ss.000"/>
    <numFmt numFmtId="199" formatCode="[mm]:ss.00"/>
    <numFmt numFmtId="200" formatCode="[$€-2]\ #,##0.00_);[Red]\([$€-2]\ #,##0.00\)"/>
    <numFmt numFmtId="201" formatCode="d/m/yy"/>
    <numFmt numFmtId="202" formatCode="dd/mm/yy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d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i/>
      <sz val="14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1" borderId="5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2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19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9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/>
    </xf>
    <xf numFmtId="194" fontId="25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14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8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1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teky\ski\rok2009\01_17_zapac\Preteky\ski\rok2008\masters\BARB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_17_zapac\Preteky\ski\rok2008\masters\BARB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="75" zoomScaleNormal="75" zoomScaleSheetLayoutView="85" workbookViewId="0" topLeftCell="A117">
      <selection activeCell="D44" sqref="D44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5.625" style="0" customWidth="1"/>
    <col min="7" max="7" width="22.25390625" style="0" bestFit="1" customWidth="1"/>
    <col min="8" max="8" width="9.625" style="0" customWidth="1"/>
    <col min="9" max="9" width="10.125" style="0" customWidth="1"/>
    <col min="10" max="10" width="8.625" style="7" customWidth="1"/>
    <col min="11" max="11" width="8.25390625" style="0" customWidth="1"/>
    <col min="12" max="12" width="5.75390625" style="24" customWidth="1"/>
  </cols>
  <sheetData>
    <row r="1" spans="1:12" ht="12.75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">
      <c r="A2" s="66" t="s">
        <v>158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5:6" ht="6" customHeight="1">
      <c r="E3" s="6"/>
      <c r="F3" s="6"/>
    </row>
    <row r="4" spans="1:12" ht="20.25">
      <c r="A4" s="67" t="s">
        <v>128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0.25">
      <c r="A5" s="68" t="s">
        <v>129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">
      <c r="A6" s="69" t="s">
        <v>188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7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>
      <c r="A8" s="71" t="s">
        <v>161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7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5.75">
      <c r="A10" s="70" t="s">
        <v>189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2.75">
      <c r="A11" s="9"/>
      <c r="B11" s="9"/>
      <c r="C11" s="9"/>
      <c r="D11" s="9"/>
      <c r="E11" s="10"/>
      <c r="F11" s="10"/>
      <c r="G11" s="9"/>
      <c r="H11" s="9"/>
      <c r="I11" s="59">
        <v>40566</v>
      </c>
      <c r="K11" s="59"/>
      <c r="L11" s="18"/>
    </row>
    <row r="12" spans="1:12" ht="12.75">
      <c r="A12" s="11" t="s">
        <v>103</v>
      </c>
      <c r="B12" s="9"/>
      <c r="D12" s="4" t="s">
        <v>52</v>
      </c>
      <c r="F12" s="12" t="s">
        <v>104</v>
      </c>
      <c r="G12" s="9"/>
      <c r="H12" s="18" t="s">
        <v>157</v>
      </c>
      <c r="I12" s="9"/>
      <c r="J12" s="13"/>
      <c r="K12" s="9"/>
      <c r="L12" s="18"/>
    </row>
    <row r="13" spans="1:12" ht="12.75">
      <c r="A13" s="11" t="s">
        <v>105</v>
      </c>
      <c r="B13" s="9"/>
      <c r="D13" s="9" t="s">
        <v>54</v>
      </c>
      <c r="F13" s="12" t="s">
        <v>106</v>
      </c>
      <c r="G13" s="9"/>
      <c r="H13" s="18">
        <v>700</v>
      </c>
      <c r="I13" s="9" t="s">
        <v>107</v>
      </c>
      <c r="J13" s="13"/>
      <c r="K13" s="9"/>
      <c r="L13" s="18"/>
    </row>
    <row r="14" spans="1:12" ht="12.75">
      <c r="A14" s="11" t="s">
        <v>108</v>
      </c>
      <c r="B14" s="9"/>
      <c r="D14" s="9" t="s">
        <v>42</v>
      </c>
      <c r="F14" s="12" t="s">
        <v>109</v>
      </c>
      <c r="G14" s="9"/>
      <c r="H14" s="18">
        <v>545</v>
      </c>
      <c r="I14" s="9" t="s">
        <v>107</v>
      </c>
      <c r="J14" s="13"/>
      <c r="K14" s="9"/>
      <c r="L14" s="18"/>
    </row>
    <row r="15" spans="1:12" ht="12.75">
      <c r="A15" s="9"/>
      <c r="B15" s="9"/>
      <c r="C15" s="9"/>
      <c r="D15" s="9"/>
      <c r="F15" s="12" t="s">
        <v>110</v>
      </c>
      <c r="G15" s="9"/>
      <c r="H15" s="18">
        <v>155</v>
      </c>
      <c r="I15" s="9" t="s">
        <v>111</v>
      </c>
      <c r="J15" s="13"/>
      <c r="K15" s="9"/>
      <c r="L15" s="18"/>
    </row>
    <row r="16" spans="1:12" ht="12.75">
      <c r="A16" s="11" t="s">
        <v>190</v>
      </c>
      <c r="B16" s="9"/>
      <c r="C16" s="9"/>
      <c r="D16" s="4" t="s">
        <v>31</v>
      </c>
      <c r="F16" s="12" t="s">
        <v>112</v>
      </c>
      <c r="G16" s="9"/>
      <c r="H16" s="33">
        <v>31</v>
      </c>
      <c r="I16" s="9"/>
      <c r="J16" s="13"/>
      <c r="K16" s="9"/>
      <c r="L16" s="18"/>
    </row>
    <row r="17" spans="1:12" ht="12.75">
      <c r="A17" s="11"/>
      <c r="B17" s="9"/>
      <c r="C17" s="9"/>
      <c r="D17" s="4"/>
      <c r="F17" s="12"/>
      <c r="G17" s="9"/>
      <c r="H17" s="9"/>
      <c r="I17" s="9"/>
      <c r="J17" s="13"/>
      <c r="K17" s="9"/>
      <c r="L17" s="18"/>
    </row>
    <row r="18" spans="1:12" ht="12.75">
      <c r="A18" s="11" t="s">
        <v>113</v>
      </c>
      <c r="B18" s="9"/>
      <c r="C18" s="9"/>
      <c r="D18" s="9"/>
      <c r="F18" s="12" t="s">
        <v>114</v>
      </c>
      <c r="G18" s="9"/>
      <c r="H18" s="15" t="s">
        <v>192</v>
      </c>
      <c r="I18" s="9"/>
      <c r="J18" s="13"/>
      <c r="K18" s="9"/>
      <c r="L18" s="18"/>
    </row>
    <row r="19" spans="1:12" ht="12.75">
      <c r="A19" s="9"/>
      <c r="B19" s="11" t="s">
        <v>115</v>
      </c>
      <c r="C19" s="11"/>
      <c r="D19" s="9" t="s">
        <v>182</v>
      </c>
      <c r="F19" s="12"/>
      <c r="G19" s="9"/>
      <c r="H19" s="9"/>
      <c r="I19" s="9"/>
      <c r="J19" s="13"/>
      <c r="K19" s="9"/>
      <c r="L19" s="18"/>
    </row>
    <row r="20" spans="1:12" ht="12.75">
      <c r="A20" s="9"/>
      <c r="B20" s="11" t="s">
        <v>102</v>
      </c>
      <c r="C20" s="11"/>
      <c r="D20" s="9"/>
      <c r="F20" s="12" t="s">
        <v>116</v>
      </c>
      <c r="G20" s="9"/>
      <c r="H20" s="32" t="s">
        <v>170</v>
      </c>
      <c r="I20" s="9"/>
      <c r="J20" s="13"/>
      <c r="K20" s="9"/>
      <c r="L20" s="18"/>
    </row>
    <row r="21" spans="1:12" ht="12.75">
      <c r="A21" s="9"/>
      <c r="B21" s="11" t="s">
        <v>117</v>
      </c>
      <c r="C21" s="11"/>
      <c r="D21" s="9"/>
      <c r="F21" s="12" t="s">
        <v>118</v>
      </c>
      <c r="G21" s="9"/>
      <c r="H21" s="14" t="s">
        <v>174</v>
      </c>
      <c r="I21" s="9"/>
      <c r="J21" s="13"/>
      <c r="K21" s="9"/>
      <c r="L21" s="18"/>
    </row>
    <row r="22" spans="1:12" ht="12.75">
      <c r="A22" s="9"/>
      <c r="B22" s="11" t="s">
        <v>119</v>
      </c>
      <c r="C22" s="11"/>
      <c r="D22" s="9"/>
      <c r="F22" s="12" t="s">
        <v>120</v>
      </c>
      <c r="G22" s="9"/>
      <c r="H22" s="14" t="s">
        <v>173</v>
      </c>
      <c r="I22" s="9"/>
      <c r="J22" s="13"/>
      <c r="K22" s="9"/>
      <c r="L22" s="18"/>
    </row>
    <row r="23" spans="1:12" ht="12.75">
      <c r="A23" s="9"/>
      <c r="B23" s="9"/>
      <c r="C23" s="9"/>
      <c r="D23" s="9"/>
      <c r="E23" s="10"/>
      <c r="F23" s="10"/>
      <c r="G23" s="9"/>
      <c r="H23" s="9"/>
      <c r="I23" s="9"/>
      <c r="J23" s="13"/>
      <c r="K23" s="9"/>
      <c r="L23" s="18"/>
    </row>
    <row r="24" spans="2:12" s="9" customFormat="1" ht="12.75">
      <c r="B24" s="11" t="s">
        <v>121</v>
      </c>
      <c r="C24" s="11"/>
      <c r="I24" s="13"/>
      <c r="L24" s="18"/>
    </row>
    <row r="25" s="9" customFormat="1" ht="12.75">
      <c r="L25" s="18"/>
    </row>
    <row r="26" spans="1:12" s="9" customFormat="1" ht="12.75">
      <c r="A26" s="25" t="s">
        <v>0</v>
      </c>
      <c r="B26" s="25" t="s">
        <v>122</v>
      </c>
      <c r="C26" s="25" t="s">
        <v>125</v>
      </c>
      <c r="D26" s="26" t="s">
        <v>123</v>
      </c>
      <c r="E26" s="27" t="s">
        <v>124</v>
      </c>
      <c r="F26" s="25" t="s">
        <v>130</v>
      </c>
      <c r="G26" s="26" t="s">
        <v>1</v>
      </c>
      <c r="H26" s="28"/>
      <c r="I26" s="16"/>
      <c r="J26" s="34" t="s">
        <v>191</v>
      </c>
      <c r="K26" s="28" t="s">
        <v>126</v>
      </c>
      <c r="L26" s="25" t="s">
        <v>2</v>
      </c>
    </row>
    <row r="27" s="9" customFormat="1" ht="12.75">
      <c r="L27" s="18"/>
    </row>
    <row r="28" spans="1:12" s="4" customFormat="1" ht="12.75" customHeight="1">
      <c r="A28" s="3">
        <v>1</v>
      </c>
      <c r="B28" s="3">
        <v>101</v>
      </c>
      <c r="C28" s="35">
        <v>2343</v>
      </c>
      <c r="D28" s="36" t="s">
        <v>84</v>
      </c>
      <c r="E28" s="35">
        <v>55</v>
      </c>
      <c r="F28" s="35" t="s">
        <v>3</v>
      </c>
      <c r="G28" s="36" t="s">
        <v>7</v>
      </c>
      <c r="H28" s="19"/>
      <c r="I28" s="23"/>
      <c r="J28" s="19">
        <v>0.0007831018518518518</v>
      </c>
      <c r="K28" s="19">
        <f aca="true" t="shared" si="0" ref="K28:K36">IF(F28="C1",J28*1,IF(F28="C2",J28*0.99,IF(F28="C3",J28*0.97,IF(F28="C4",J28*0.94,IF(F28="C5",J28*0.91,IF(F28="C6",J28*0.88,IF(F28="C7",J28*0.85,J28)))))))</f>
        <v>0.0006891296296296296</v>
      </c>
      <c r="L28" s="5">
        <v>100</v>
      </c>
    </row>
    <row r="29" spans="1:12" s="4" customFormat="1" ht="12.75" customHeight="1">
      <c r="A29" s="3">
        <v>2</v>
      </c>
      <c r="B29" s="3">
        <v>103</v>
      </c>
      <c r="C29" s="35">
        <v>644</v>
      </c>
      <c r="D29" s="36" t="s">
        <v>57</v>
      </c>
      <c r="E29" s="35">
        <v>55</v>
      </c>
      <c r="F29" s="35" t="s">
        <v>3</v>
      </c>
      <c r="G29" s="36" t="s">
        <v>40</v>
      </c>
      <c r="H29" s="19"/>
      <c r="I29" s="23"/>
      <c r="J29" s="19">
        <v>0.000846875</v>
      </c>
      <c r="K29" s="19">
        <f t="shared" si="0"/>
        <v>0.0007452499999999999</v>
      </c>
      <c r="L29" s="5">
        <v>80</v>
      </c>
    </row>
    <row r="30" spans="1:12" s="4" customFormat="1" ht="12.75" customHeight="1">
      <c r="A30" s="3">
        <v>3</v>
      </c>
      <c r="B30" s="3">
        <v>107</v>
      </c>
      <c r="C30" s="35">
        <v>1239</v>
      </c>
      <c r="D30" s="40" t="s">
        <v>71</v>
      </c>
      <c r="E30" s="35">
        <v>70</v>
      </c>
      <c r="F30" s="35" t="s">
        <v>10</v>
      </c>
      <c r="G30" s="36" t="s">
        <v>101</v>
      </c>
      <c r="H30" s="19"/>
      <c r="I30" s="23"/>
      <c r="J30" s="19">
        <v>0.0007684027777777779</v>
      </c>
      <c r="K30" s="19">
        <f t="shared" si="0"/>
        <v>0.0007453506944444445</v>
      </c>
      <c r="L30" s="5">
        <v>60</v>
      </c>
    </row>
    <row r="31" spans="1:12" s="4" customFormat="1" ht="12.75" customHeight="1">
      <c r="A31" s="3">
        <v>4</v>
      </c>
      <c r="B31" s="3">
        <v>102</v>
      </c>
      <c r="C31" s="35">
        <v>1607</v>
      </c>
      <c r="D31" s="36" t="s">
        <v>6</v>
      </c>
      <c r="E31" s="35">
        <v>55</v>
      </c>
      <c r="F31" s="35" t="s">
        <v>3</v>
      </c>
      <c r="G31" s="36" t="s">
        <v>7</v>
      </c>
      <c r="H31" s="19"/>
      <c r="I31" s="23"/>
      <c r="J31" s="19">
        <v>0.0008615740740740741</v>
      </c>
      <c r="K31" s="19">
        <f t="shared" si="0"/>
        <v>0.0007581851851851852</v>
      </c>
      <c r="L31" s="5">
        <v>50</v>
      </c>
    </row>
    <row r="32" spans="1:11" s="4" customFormat="1" ht="12.75" customHeight="1">
      <c r="A32" s="3">
        <v>5</v>
      </c>
      <c r="B32" s="3">
        <v>108</v>
      </c>
      <c r="C32" s="18"/>
      <c r="D32" s="9" t="s">
        <v>169</v>
      </c>
      <c r="E32" s="18">
        <v>70</v>
      </c>
      <c r="F32" s="18" t="s">
        <v>10</v>
      </c>
      <c r="G32" s="9" t="s">
        <v>58</v>
      </c>
      <c r="H32" s="19"/>
      <c r="I32" s="23"/>
      <c r="J32" s="19">
        <v>0.000798726851851852</v>
      </c>
      <c r="K32" s="19">
        <f t="shared" si="0"/>
        <v>0.0007747650462962964</v>
      </c>
    </row>
    <row r="33" spans="1:12" s="4" customFormat="1" ht="12.75" customHeight="1">
      <c r="A33" s="3">
        <v>6</v>
      </c>
      <c r="B33" s="3">
        <v>105</v>
      </c>
      <c r="C33" s="18"/>
      <c r="D33" s="9" t="s">
        <v>166</v>
      </c>
      <c r="E33" s="18">
        <v>59</v>
      </c>
      <c r="F33" s="18" t="s">
        <v>4</v>
      </c>
      <c r="G33" s="20" t="s">
        <v>101</v>
      </c>
      <c r="H33" s="19"/>
      <c r="I33" s="23"/>
      <c r="J33" s="19">
        <v>0.0008678240740740741</v>
      </c>
      <c r="K33" s="19">
        <f t="shared" si="0"/>
        <v>0.0007897199074074075</v>
      </c>
      <c r="L33" s="29"/>
    </row>
    <row r="34" spans="1:12" s="4" customFormat="1" ht="12.75" customHeight="1">
      <c r="A34" s="3">
        <v>7</v>
      </c>
      <c r="B34" s="3">
        <v>104</v>
      </c>
      <c r="C34" s="18"/>
      <c r="D34" s="9" t="s">
        <v>165</v>
      </c>
      <c r="E34" s="18">
        <v>60</v>
      </c>
      <c r="F34" s="18" t="s">
        <v>4</v>
      </c>
      <c r="G34" s="20" t="s">
        <v>101</v>
      </c>
      <c r="H34" s="19"/>
      <c r="I34" s="23"/>
      <c r="J34" s="19">
        <v>0.0008707175925925926</v>
      </c>
      <c r="K34" s="19">
        <f t="shared" si="0"/>
        <v>0.0007923530092592594</v>
      </c>
      <c r="L34" s="29"/>
    </row>
    <row r="35" spans="1:12" s="4" customFormat="1" ht="12.75" customHeight="1">
      <c r="A35" s="3">
        <v>8</v>
      </c>
      <c r="B35" s="3">
        <v>109</v>
      </c>
      <c r="C35" s="55"/>
      <c r="D35" s="58" t="s">
        <v>183</v>
      </c>
      <c r="E35" s="3">
        <v>72</v>
      </c>
      <c r="F35" s="18" t="s">
        <v>8</v>
      </c>
      <c r="G35" s="58" t="s">
        <v>184</v>
      </c>
      <c r="H35" s="19"/>
      <c r="I35" s="23"/>
      <c r="J35" s="19">
        <v>0.0008645833333333334</v>
      </c>
      <c r="K35" s="19">
        <f t="shared" si="0"/>
        <v>0.0008559375</v>
      </c>
      <c r="L35" s="29"/>
    </row>
    <row r="36" spans="1:12" s="4" customFormat="1" ht="12.75" customHeight="1">
      <c r="A36" s="3">
        <v>9</v>
      </c>
      <c r="B36" s="3">
        <v>106</v>
      </c>
      <c r="C36" s="37">
        <v>507</v>
      </c>
      <c r="D36" s="38" t="s">
        <v>45</v>
      </c>
      <c r="E36" s="37">
        <v>64</v>
      </c>
      <c r="F36" s="39" t="s">
        <v>5</v>
      </c>
      <c r="G36" s="38" t="s">
        <v>78</v>
      </c>
      <c r="H36" s="19"/>
      <c r="I36" s="23"/>
      <c r="J36" s="19">
        <v>0.0010037037037037037</v>
      </c>
      <c r="K36" s="19">
        <f t="shared" si="0"/>
        <v>0.0009434814814814814</v>
      </c>
      <c r="L36" s="5">
        <v>45</v>
      </c>
    </row>
    <row r="37" spans="1:12" s="4" customFormat="1" ht="12.75" customHeight="1">
      <c r="A37" s="3"/>
      <c r="B37" s="3">
        <v>110</v>
      </c>
      <c r="C37" s="18"/>
      <c r="D37" s="9" t="s">
        <v>81</v>
      </c>
      <c r="E37" s="18">
        <v>76</v>
      </c>
      <c r="F37" s="18" t="s">
        <v>9</v>
      </c>
      <c r="G37" s="9" t="s">
        <v>58</v>
      </c>
      <c r="H37" s="19"/>
      <c r="I37" s="23"/>
      <c r="J37" s="19" t="s">
        <v>171</v>
      </c>
      <c r="K37" s="19"/>
      <c r="L37" s="29"/>
    </row>
    <row r="38" spans="1:13" s="4" customFormat="1" ht="14.25">
      <c r="A38" s="3"/>
      <c r="B38" s="2"/>
      <c r="C38" s="2"/>
      <c r="D38" s="1"/>
      <c r="E38" s="2"/>
      <c r="F38" s="2"/>
      <c r="G38" s="1"/>
      <c r="H38" s="19"/>
      <c r="I38" s="19"/>
      <c r="J38" s="19"/>
      <c r="K38" s="19"/>
      <c r="L38" s="24"/>
      <c r="M38" s="17"/>
    </row>
    <row r="39" spans="2:12" s="4" customFormat="1" ht="12.75">
      <c r="B39" s="11" t="s">
        <v>131</v>
      </c>
      <c r="C39" s="11"/>
      <c r="D39" s="11"/>
      <c r="E39" s="9"/>
      <c r="F39" s="9"/>
      <c r="G39" s="9"/>
      <c r="H39" s="19"/>
      <c r="I39" s="19"/>
      <c r="J39" s="19"/>
      <c r="K39" s="19"/>
      <c r="L39" s="18"/>
    </row>
    <row r="40" spans="1:12" s="4" customFormat="1" ht="12.75">
      <c r="A40" s="9"/>
      <c r="B40" s="9"/>
      <c r="C40" s="9"/>
      <c r="D40" s="9"/>
      <c r="E40" s="9"/>
      <c r="F40" s="9"/>
      <c r="G40" s="9"/>
      <c r="H40" s="19"/>
      <c r="I40" s="19"/>
      <c r="J40" s="19"/>
      <c r="K40" s="19"/>
      <c r="L40" s="18"/>
    </row>
    <row r="41" spans="1:12" s="4" customFormat="1" ht="12.75">
      <c r="A41" s="25" t="s">
        <v>0</v>
      </c>
      <c r="B41" s="25" t="s">
        <v>122</v>
      </c>
      <c r="C41" s="25" t="s">
        <v>125</v>
      </c>
      <c r="D41" s="26" t="s">
        <v>123</v>
      </c>
      <c r="E41" s="27" t="s">
        <v>124</v>
      </c>
      <c r="F41" s="25" t="s">
        <v>130</v>
      </c>
      <c r="G41" s="26" t="s">
        <v>1</v>
      </c>
      <c r="H41" s="28"/>
      <c r="I41" s="16"/>
      <c r="J41" s="34" t="s">
        <v>191</v>
      </c>
      <c r="K41" s="28" t="s">
        <v>126</v>
      </c>
      <c r="L41" s="25" t="s">
        <v>2</v>
      </c>
    </row>
    <row r="42" spans="1:12" s="4" customFormat="1" ht="12.75">
      <c r="A42" s="9"/>
      <c r="B42" s="9"/>
      <c r="C42" s="9"/>
      <c r="D42" s="9"/>
      <c r="E42" s="9"/>
      <c r="F42" s="9"/>
      <c r="G42" s="9"/>
      <c r="H42" s="19"/>
      <c r="I42" s="19"/>
      <c r="J42" s="19"/>
      <c r="K42" s="23"/>
      <c r="L42" s="18"/>
    </row>
    <row r="43" spans="1:12" s="4" customFormat="1" ht="12.75">
      <c r="A43" s="3">
        <v>1</v>
      </c>
      <c r="B43" s="21">
        <v>131</v>
      </c>
      <c r="C43" s="37">
        <v>639</v>
      </c>
      <c r="D43" s="38" t="s">
        <v>50</v>
      </c>
      <c r="E43" s="37">
        <v>52</v>
      </c>
      <c r="F43" s="37" t="s">
        <v>53</v>
      </c>
      <c r="G43" s="38" t="s">
        <v>40</v>
      </c>
      <c r="H43" s="19"/>
      <c r="I43" s="23"/>
      <c r="J43" s="19">
        <v>0.0006886574074074074</v>
      </c>
      <c r="K43" s="19">
        <f aca="true" t="shared" si="1" ref="K43:K68">IF(F43="b6",J43*1,IF(F43="b7",J43*0.99,IF(F43="b8",J43*0.97,IF(F43="b9",J43*0.94,IF(F43="b10",J43*0.91,IF(F43="b11",J43*0.88,IF(F43="b12",J43*0.85,J43)))))))</f>
        <v>0.0006886574074074074</v>
      </c>
      <c r="L43" s="5">
        <v>100</v>
      </c>
    </row>
    <row r="44" spans="1:12" s="4" customFormat="1" ht="12.75">
      <c r="A44" s="3">
        <v>2</v>
      </c>
      <c r="B44" s="21">
        <v>120</v>
      </c>
      <c r="C44" s="37">
        <v>749</v>
      </c>
      <c r="D44" s="38" t="s">
        <v>22</v>
      </c>
      <c r="E44" s="37">
        <v>48</v>
      </c>
      <c r="F44" s="37" t="s">
        <v>89</v>
      </c>
      <c r="G44" s="41" t="s">
        <v>101</v>
      </c>
      <c r="H44" s="19"/>
      <c r="I44" s="23"/>
      <c r="J44" s="19">
        <v>0.000700925925925926</v>
      </c>
      <c r="K44" s="19">
        <f t="shared" si="1"/>
        <v>0.0006939166666666668</v>
      </c>
      <c r="L44" s="5">
        <v>80</v>
      </c>
    </row>
    <row r="45" spans="1:12" s="4" customFormat="1" ht="12.75">
      <c r="A45" s="3">
        <v>3</v>
      </c>
      <c r="B45" s="21">
        <v>129</v>
      </c>
      <c r="C45" s="37">
        <v>636</v>
      </c>
      <c r="D45" s="38" t="s">
        <v>27</v>
      </c>
      <c r="E45" s="37">
        <v>53</v>
      </c>
      <c r="F45" s="37" t="s">
        <v>53</v>
      </c>
      <c r="G45" s="38" t="s">
        <v>40</v>
      </c>
      <c r="H45" s="19"/>
      <c r="I45" s="23"/>
      <c r="J45" s="19">
        <v>0.0007008101851851853</v>
      </c>
      <c r="K45" s="19">
        <f t="shared" si="1"/>
        <v>0.0007008101851851853</v>
      </c>
      <c r="L45" s="5">
        <v>60</v>
      </c>
    </row>
    <row r="46" spans="1:12" s="4" customFormat="1" ht="12.75">
      <c r="A46" s="3">
        <v>4</v>
      </c>
      <c r="B46" s="21">
        <v>132</v>
      </c>
      <c r="C46" s="37">
        <v>755</v>
      </c>
      <c r="D46" s="38" t="s">
        <v>54</v>
      </c>
      <c r="E46" s="37">
        <v>53</v>
      </c>
      <c r="F46" s="37" t="s">
        <v>53</v>
      </c>
      <c r="G46" s="38" t="s">
        <v>20</v>
      </c>
      <c r="H46" s="19"/>
      <c r="I46" s="23"/>
      <c r="J46" s="19">
        <v>0.0007107638888888889</v>
      </c>
      <c r="K46" s="19">
        <f t="shared" si="1"/>
        <v>0.0007107638888888889</v>
      </c>
      <c r="L46" s="5">
        <v>50</v>
      </c>
    </row>
    <row r="47" spans="1:12" s="4" customFormat="1" ht="12.75">
      <c r="A47" s="3">
        <v>5</v>
      </c>
      <c r="B47" s="21">
        <v>116</v>
      </c>
      <c r="C47" s="37">
        <v>638</v>
      </c>
      <c r="D47" s="38" t="s">
        <v>16</v>
      </c>
      <c r="E47" s="37">
        <v>44</v>
      </c>
      <c r="F47" s="37" t="s">
        <v>90</v>
      </c>
      <c r="G47" s="38" t="s">
        <v>40</v>
      </c>
      <c r="H47" s="19"/>
      <c r="I47" s="23"/>
      <c r="J47" s="19">
        <v>0.0007336805555555556</v>
      </c>
      <c r="K47" s="19">
        <f t="shared" si="1"/>
        <v>0.0007116701388888889</v>
      </c>
      <c r="L47" s="5">
        <v>45</v>
      </c>
    </row>
    <row r="48" spans="1:12" s="4" customFormat="1" ht="12.75">
      <c r="A48" s="3">
        <v>6</v>
      </c>
      <c r="B48" s="21">
        <v>113</v>
      </c>
      <c r="C48" s="37">
        <v>1968</v>
      </c>
      <c r="D48" s="38" t="s">
        <v>146</v>
      </c>
      <c r="E48" s="37">
        <v>39</v>
      </c>
      <c r="F48" s="37" t="s">
        <v>91</v>
      </c>
      <c r="G48" s="38" t="s">
        <v>40</v>
      </c>
      <c r="H48" s="19"/>
      <c r="I48" s="23"/>
      <c r="J48" s="19">
        <v>0.0007759259259259259</v>
      </c>
      <c r="K48" s="19">
        <f t="shared" si="1"/>
        <v>0.0007293703703703704</v>
      </c>
      <c r="L48" s="5">
        <v>40</v>
      </c>
    </row>
    <row r="49" spans="1:11" s="4" customFormat="1" ht="12.75">
      <c r="A49" s="3">
        <v>7</v>
      </c>
      <c r="B49" s="21">
        <v>115</v>
      </c>
      <c r="C49" s="3"/>
      <c r="D49" s="4" t="s">
        <v>185</v>
      </c>
      <c r="E49" s="3">
        <v>40</v>
      </c>
      <c r="F49" s="3" t="s">
        <v>91</v>
      </c>
      <c r="G49" s="20" t="s">
        <v>68</v>
      </c>
      <c r="H49" s="19"/>
      <c r="I49" s="23"/>
      <c r="J49" s="19">
        <v>0.0007810185185185186</v>
      </c>
      <c r="K49" s="19">
        <f t="shared" si="1"/>
        <v>0.0007341574074074074</v>
      </c>
    </row>
    <row r="50" spans="1:12" s="4" customFormat="1" ht="12.75">
      <c r="A50" s="3">
        <v>8</v>
      </c>
      <c r="B50" s="21">
        <v>130</v>
      </c>
      <c r="C50" s="37">
        <v>2383</v>
      </c>
      <c r="D50" s="38" t="s">
        <v>48</v>
      </c>
      <c r="E50" s="37">
        <v>52</v>
      </c>
      <c r="F50" s="37" t="s">
        <v>53</v>
      </c>
      <c r="G50" s="36" t="s">
        <v>94</v>
      </c>
      <c r="H50" s="19"/>
      <c r="I50" s="23"/>
      <c r="J50" s="19">
        <v>0.0007538194444444444</v>
      </c>
      <c r="K50" s="19">
        <f t="shared" si="1"/>
        <v>0.0007538194444444444</v>
      </c>
      <c r="L50" s="5">
        <v>36</v>
      </c>
    </row>
    <row r="51" spans="1:12" s="4" customFormat="1" ht="12.75">
      <c r="A51" s="3">
        <v>9</v>
      </c>
      <c r="B51" s="21">
        <v>117</v>
      </c>
      <c r="C51" s="37">
        <v>1466</v>
      </c>
      <c r="D51" s="38" t="s">
        <v>52</v>
      </c>
      <c r="E51" s="37">
        <v>41</v>
      </c>
      <c r="F51" s="37" t="s">
        <v>90</v>
      </c>
      <c r="G51" s="38" t="s">
        <v>58</v>
      </c>
      <c r="H51" s="19"/>
      <c r="I51" s="23"/>
      <c r="J51" s="19">
        <v>0.0007853009259259259</v>
      </c>
      <c r="K51" s="19">
        <f t="shared" si="1"/>
        <v>0.0007617418981481481</v>
      </c>
      <c r="L51" s="5">
        <v>32</v>
      </c>
    </row>
    <row r="52" spans="1:12" s="4" customFormat="1" ht="12.75">
      <c r="A52" s="3">
        <v>10</v>
      </c>
      <c r="B52" s="21">
        <v>135</v>
      </c>
      <c r="C52" s="37">
        <v>1523</v>
      </c>
      <c r="D52" s="38" t="s">
        <v>12</v>
      </c>
      <c r="E52" s="37">
        <v>52</v>
      </c>
      <c r="F52" s="37" t="s">
        <v>53</v>
      </c>
      <c r="G52" s="38" t="s">
        <v>7</v>
      </c>
      <c r="H52" s="19"/>
      <c r="I52" s="23"/>
      <c r="J52" s="19">
        <v>0.000763425925925926</v>
      </c>
      <c r="K52" s="19">
        <f t="shared" si="1"/>
        <v>0.000763425925925926</v>
      </c>
      <c r="L52" s="5">
        <v>29</v>
      </c>
    </row>
    <row r="53" spans="1:12" s="4" customFormat="1" ht="12.75">
      <c r="A53" s="3">
        <v>11</v>
      </c>
      <c r="B53" s="21">
        <v>134</v>
      </c>
      <c r="C53" s="37">
        <v>632</v>
      </c>
      <c r="D53" s="38" t="s">
        <v>47</v>
      </c>
      <c r="E53" s="37">
        <v>53</v>
      </c>
      <c r="F53" s="37" t="s">
        <v>53</v>
      </c>
      <c r="G53" s="38" t="s">
        <v>40</v>
      </c>
      <c r="H53" s="19"/>
      <c r="I53" s="23"/>
      <c r="J53" s="19">
        <v>0.0007650462962962962</v>
      </c>
      <c r="K53" s="19">
        <f t="shared" si="1"/>
        <v>0.0007650462962962962</v>
      </c>
      <c r="L53" s="5">
        <v>26</v>
      </c>
    </row>
    <row r="54" spans="1:11" s="4" customFormat="1" ht="12.75">
      <c r="A54" s="3">
        <v>12</v>
      </c>
      <c r="B54" s="21">
        <v>127</v>
      </c>
      <c r="C54" s="3"/>
      <c r="D54" s="4" t="s">
        <v>24</v>
      </c>
      <c r="E54" s="3">
        <v>50</v>
      </c>
      <c r="F54" s="3" t="s">
        <v>89</v>
      </c>
      <c r="G54" s="4" t="s">
        <v>25</v>
      </c>
      <c r="H54" s="19"/>
      <c r="I54" s="23"/>
      <c r="J54" s="19">
        <v>0.000803587962962963</v>
      </c>
      <c r="K54" s="19">
        <f t="shared" si="1"/>
        <v>0.0007955520833333333</v>
      </c>
    </row>
    <row r="55" spans="1:11" s="4" customFormat="1" ht="12.75">
      <c r="A55" s="3">
        <v>13</v>
      </c>
      <c r="B55" s="21">
        <v>136</v>
      </c>
      <c r="C55" s="3"/>
      <c r="D55" s="4" t="s">
        <v>177</v>
      </c>
      <c r="E55" s="3">
        <v>54</v>
      </c>
      <c r="F55" s="3" t="s">
        <v>53</v>
      </c>
      <c r="G55" s="4" t="s">
        <v>68</v>
      </c>
      <c r="H55" s="19"/>
      <c r="I55" s="23"/>
      <c r="J55" s="19">
        <v>0.0008013888888888888</v>
      </c>
      <c r="K55" s="19">
        <f t="shared" si="1"/>
        <v>0.0008013888888888888</v>
      </c>
    </row>
    <row r="56" spans="1:12" s="4" customFormat="1" ht="12.75">
      <c r="A56" s="3">
        <v>14</v>
      </c>
      <c r="B56" s="21">
        <v>111</v>
      </c>
      <c r="C56" s="37">
        <v>2128</v>
      </c>
      <c r="D56" s="38" t="s">
        <v>11</v>
      </c>
      <c r="E56" s="37">
        <v>25</v>
      </c>
      <c r="F56" s="37" t="s">
        <v>93</v>
      </c>
      <c r="G56" s="38" t="s">
        <v>147</v>
      </c>
      <c r="H56" s="19"/>
      <c r="I56" s="23"/>
      <c r="J56" s="19">
        <v>0.0009443287037037037</v>
      </c>
      <c r="K56" s="19">
        <f t="shared" si="1"/>
        <v>0.0008026793981481482</v>
      </c>
      <c r="L56" s="5">
        <v>24</v>
      </c>
    </row>
    <row r="57" spans="1:12" s="4" customFormat="1" ht="12.75">
      <c r="A57" s="3">
        <v>15</v>
      </c>
      <c r="B57" s="21">
        <v>122</v>
      </c>
      <c r="C57" s="37">
        <v>1606</v>
      </c>
      <c r="D57" s="38" t="s">
        <v>19</v>
      </c>
      <c r="E57" s="37">
        <v>46</v>
      </c>
      <c r="F57" s="37" t="s">
        <v>89</v>
      </c>
      <c r="G57" s="38" t="s">
        <v>7</v>
      </c>
      <c r="H57" s="19"/>
      <c r="I57" s="23"/>
      <c r="J57" s="19">
        <v>0.000812037037037037</v>
      </c>
      <c r="K57" s="19">
        <f t="shared" si="1"/>
        <v>0.0008039166666666666</v>
      </c>
      <c r="L57" s="5">
        <v>22</v>
      </c>
    </row>
    <row r="58" spans="1:11" s="4" customFormat="1" ht="12.75">
      <c r="A58" s="3">
        <v>16</v>
      </c>
      <c r="B58" s="21">
        <v>128</v>
      </c>
      <c r="C58" s="3"/>
      <c r="D58" s="20" t="s">
        <v>178</v>
      </c>
      <c r="E58" s="3">
        <v>47</v>
      </c>
      <c r="F58" s="3" t="s">
        <v>89</v>
      </c>
      <c r="G58" s="20" t="s">
        <v>68</v>
      </c>
      <c r="H58" s="19"/>
      <c r="I58" s="23"/>
      <c r="J58" s="19">
        <v>0.0008185185185185187</v>
      </c>
      <c r="K58" s="19">
        <f t="shared" si="1"/>
        <v>0.0008103333333333335</v>
      </c>
    </row>
    <row r="59" spans="1:12" s="4" customFormat="1" ht="12.75">
      <c r="A59" s="3">
        <v>17</v>
      </c>
      <c r="B59" s="21">
        <v>119</v>
      </c>
      <c r="C59" s="37">
        <v>1972</v>
      </c>
      <c r="D59" s="38" t="s">
        <v>18</v>
      </c>
      <c r="E59" s="37">
        <v>42</v>
      </c>
      <c r="F59" s="37" t="s">
        <v>90</v>
      </c>
      <c r="G59" s="38" t="s">
        <v>58</v>
      </c>
      <c r="H59" s="19"/>
      <c r="I59" s="23"/>
      <c r="J59" s="19">
        <v>0.0008432870370370369</v>
      </c>
      <c r="K59" s="19">
        <f t="shared" si="1"/>
        <v>0.0008179884259259258</v>
      </c>
      <c r="L59" s="5">
        <v>20</v>
      </c>
    </row>
    <row r="60" spans="1:12" s="4" customFormat="1" ht="12.75">
      <c r="A60" s="3">
        <v>18</v>
      </c>
      <c r="B60" s="21">
        <v>125</v>
      </c>
      <c r="C60" s="37">
        <v>2385</v>
      </c>
      <c r="D60" s="38" t="s">
        <v>95</v>
      </c>
      <c r="E60" s="37">
        <v>47</v>
      </c>
      <c r="F60" s="37" t="s">
        <v>89</v>
      </c>
      <c r="G60" s="38" t="s">
        <v>94</v>
      </c>
      <c r="H60" s="19"/>
      <c r="I60" s="23"/>
      <c r="J60" s="19">
        <v>0.0008282407407407408</v>
      </c>
      <c r="K60" s="19">
        <f t="shared" si="1"/>
        <v>0.0008199583333333335</v>
      </c>
      <c r="L60" s="5">
        <v>18</v>
      </c>
    </row>
    <row r="61" spans="1:12" s="4" customFormat="1" ht="12.75">
      <c r="A61" s="3">
        <v>19</v>
      </c>
      <c r="B61" s="21">
        <v>112</v>
      </c>
      <c r="C61" s="37">
        <v>1146</v>
      </c>
      <c r="D61" s="38" t="s">
        <v>13</v>
      </c>
      <c r="E61" s="37">
        <v>33</v>
      </c>
      <c r="F61" s="37" t="s">
        <v>92</v>
      </c>
      <c r="G61" s="41" t="s">
        <v>148</v>
      </c>
      <c r="H61" s="19"/>
      <c r="I61" s="23"/>
      <c r="J61" s="19">
        <v>0.0009034722222222222</v>
      </c>
      <c r="K61" s="19">
        <f t="shared" si="1"/>
        <v>0.0008221597222222222</v>
      </c>
      <c r="L61" s="5">
        <v>16</v>
      </c>
    </row>
    <row r="62" spans="1:12" s="4" customFormat="1" ht="12.75">
      <c r="A62" s="3">
        <v>20</v>
      </c>
      <c r="B62" s="21">
        <v>118</v>
      </c>
      <c r="C62" s="37">
        <v>1242</v>
      </c>
      <c r="D62" s="38" t="s">
        <v>17</v>
      </c>
      <c r="E62" s="37">
        <v>44</v>
      </c>
      <c r="F62" s="37" t="s">
        <v>90</v>
      </c>
      <c r="G62" s="41" t="s">
        <v>149</v>
      </c>
      <c r="H62" s="19"/>
      <c r="I62" s="23"/>
      <c r="J62" s="19">
        <v>0.0008515046296296296</v>
      </c>
      <c r="K62" s="19">
        <f t="shared" si="1"/>
        <v>0.0008259594907407407</v>
      </c>
      <c r="L62" s="5">
        <v>15</v>
      </c>
    </row>
    <row r="63" spans="1:11" s="4" customFormat="1" ht="12.75">
      <c r="A63" s="3">
        <v>21</v>
      </c>
      <c r="B63" s="21">
        <v>126</v>
      </c>
      <c r="C63" s="3"/>
      <c r="D63" s="4" t="s">
        <v>23</v>
      </c>
      <c r="E63" s="3">
        <v>49</v>
      </c>
      <c r="F63" s="3" t="s">
        <v>89</v>
      </c>
      <c r="G63" s="4" t="s">
        <v>29</v>
      </c>
      <c r="H63" s="19"/>
      <c r="I63" s="23"/>
      <c r="J63" s="19">
        <v>0.0008412037037037037</v>
      </c>
      <c r="K63" s="19">
        <f t="shared" si="1"/>
        <v>0.0008327916666666667</v>
      </c>
    </row>
    <row r="64" spans="1:12" s="4" customFormat="1" ht="12.75">
      <c r="A64" s="3">
        <v>22</v>
      </c>
      <c r="B64" s="21">
        <v>114</v>
      </c>
      <c r="C64" s="37">
        <v>1467</v>
      </c>
      <c r="D64" s="38" t="s">
        <v>15</v>
      </c>
      <c r="E64" s="37">
        <v>38</v>
      </c>
      <c r="F64" s="37" t="s">
        <v>91</v>
      </c>
      <c r="G64" s="38" t="s">
        <v>58</v>
      </c>
      <c r="H64" s="19"/>
      <c r="I64" s="23"/>
      <c r="J64" s="19">
        <v>0.0008905092592592593</v>
      </c>
      <c r="K64" s="19">
        <f t="shared" si="1"/>
        <v>0.0008370787037037037</v>
      </c>
      <c r="L64" s="5">
        <v>14</v>
      </c>
    </row>
    <row r="65" spans="1:12" s="4" customFormat="1" ht="12.75">
      <c r="A65" s="3">
        <v>23</v>
      </c>
      <c r="B65" s="21">
        <v>123</v>
      </c>
      <c r="C65" s="37">
        <v>1465</v>
      </c>
      <c r="D65" s="38" t="s">
        <v>59</v>
      </c>
      <c r="E65" s="37">
        <v>50</v>
      </c>
      <c r="F65" s="37" t="s">
        <v>89</v>
      </c>
      <c r="G65" s="42" t="s">
        <v>58</v>
      </c>
      <c r="H65" s="19"/>
      <c r="I65" s="23"/>
      <c r="J65" s="19">
        <v>0.0008724537037037037</v>
      </c>
      <c r="K65" s="19">
        <f t="shared" si="1"/>
        <v>0.0008637291666666667</v>
      </c>
      <c r="L65" s="5">
        <v>13</v>
      </c>
    </row>
    <row r="66" spans="1:11" s="4" customFormat="1" ht="12.75">
      <c r="A66" s="3">
        <v>24</v>
      </c>
      <c r="B66" s="3">
        <v>175</v>
      </c>
      <c r="C66" s="45"/>
      <c r="D66" s="58" t="s">
        <v>193</v>
      </c>
      <c r="E66" s="3">
        <v>53</v>
      </c>
      <c r="F66" s="21" t="s">
        <v>53</v>
      </c>
      <c r="G66" s="58" t="s">
        <v>194</v>
      </c>
      <c r="H66" s="19"/>
      <c r="I66" s="23"/>
      <c r="J66" s="19">
        <v>0.0008828703703703703</v>
      </c>
      <c r="K66" s="19">
        <f t="shared" si="1"/>
        <v>0.0008828703703703703</v>
      </c>
    </row>
    <row r="67" spans="1:11" s="4" customFormat="1" ht="12.75">
      <c r="A67" s="3">
        <v>25</v>
      </c>
      <c r="B67" s="21">
        <v>133</v>
      </c>
      <c r="C67" s="3"/>
      <c r="D67" s="20" t="s">
        <v>63</v>
      </c>
      <c r="E67" s="21">
        <v>55</v>
      </c>
      <c r="F67" s="3" t="s">
        <v>53</v>
      </c>
      <c r="G67" s="20" t="s">
        <v>64</v>
      </c>
      <c r="H67" s="19"/>
      <c r="I67" s="23"/>
      <c r="J67" s="19">
        <v>0.0008923611111111112</v>
      </c>
      <c r="K67" s="19">
        <f t="shared" si="1"/>
        <v>0.0008923611111111112</v>
      </c>
    </row>
    <row r="68" spans="1:12" s="4" customFormat="1" ht="12.75">
      <c r="A68" s="3">
        <v>26</v>
      </c>
      <c r="B68" s="21">
        <v>124</v>
      </c>
      <c r="C68" s="37">
        <v>1973</v>
      </c>
      <c r="D68" s="38" t="s">
        <v>49</v>
      </c>
      <c r="E68" s="37">
        <v>47</v>
      </c>
      <c r="F68" s="37" t="s">
        <v>89</v>
      </c>
      <c r="G68" s="38" t="s">
        <v>58</v>
      </c>
      <c r="H68" s="19"/>
      <c r="I68" s="23"/>
      <c r="J68" s="19">
        <v>0.0010065972222222223</v>
      </c>
      <c r="K68" s="19">
        <f t="shared" si="1"/>
        <v>0.00099653125</v>
      </c>
      <c r="L68" s="5">
        <v>12</v>
      </c>
    </row>
    <row r="69" spans="1:12" s="9" customFormat="1" ht="12.75">
      <c r="A69" s="29"/>
      <c r="B69" s="21">
        <v>121</v>
      </c>
      <c r="C69" s="37">
        <v>1974</v>
      </c>
      <c r="D69" s="38" t="s">
        <v>67</v>
      </c>
      <c r="E69" s="37">
        <v>48</v>
      </c>
      <c r="F69" s="37" t="s">
        <v>89</v>
      </c>
      <c r="G69" s="38" t="s">
        <v>58</v>
      </c>
      <c r="H69" s="19"/>
      <c r="I69" s="23"/>
      <c r="J69" s="19" t="s">
        <v>171</v>
      </c>
      <c r="K69" s="19"/>
      <c r="L69" s="5"/>
    </row>
    <row r="70" spans="1:12" s="4" customFormat="1" ht="12.75">
      <c r="A70" s="3"/>
      <c r="B70" s="3"/>
      <c r="C70" s="3"/>
      <c r="E70" s="3"/>
      <c r="F70" s="3"/>
      <c r="H70" s="19"/>
      <c r="I70" s="19"/>
      <c r="J70" s="19"/>
      <c r="K70" s="19"/>
      <c r="L70" s="3"/>
    </row>
    <row r="71" spans="1:12" s="4" customFormat="1" ht="12.75">
      <c r="A71" s="3"/>
      <c r="B71" s="3"/>
      <c r="C71" s="3"/>
      <c r="E71" s="3"/>
      <c r="F71" s="3"/>
      <c r="H71" s="19"/>
      <c r="I71" s="19"/>
      <c r="J71" s="19"/>
      <c r="K71" s="19"/>
      <c r="L71" s="3"/>
    </row>
    <row r="72" spans="2:12" s="9" customFormat="1" ht="12.75">
      <c r="B72" s="11" t="s">
        <v>127</v>
      </c>
      <c r="C72" s="11"/>
      <c r="D72" s="11"/>
      <c r="H72" s="19"/>
      <c r="I72" s="19"/>
      <c r="J72" s="19"/>
      <c r="K72" s="19"/>
      <c r="L72" s="18"/>
    </row>
    <row r="73" spans="8:12" s="9" customFormat="1" ht="12.75">
      <c r="H73" s="19"/>
      <c r="I73" s="19"/>
      <c r="J73" s="19"/>
      <c r="K73" s="19"/>
      <c r="L73" s="18"/>
    </row>
    <row r="74" spans="1:12" s="9" customFormat="1" ht="12.75">
      <c r="A74" s="25" t="s">
        <v>0</v>
      </c>
      <c r="B74" s="25" t="s">
        <v>122</v>
      </c>
      <c r="C74" s="25" t="s">
        <v>125</v>
      </c>
      <c r="D74" s="26" t="s">
        <v>123</v>
      </c>
      <c r="E74" s="27" t="s">
        <v>124</v>
      </c>
      <c r="F74" s="25" t="s">
        <v>125</v>
      </c>
      <c r="G74" s="26" t="s">
        <v>1</v>
      </c>
      <c r="H74" s="28"/>
      <c r="I74" s="16"/>
      <c r="J74" s="34" t="s">
        <v>191</v>
      </c>
      <c r="K74" s="28" t="s">
        <v>126</v>
      </c>
      <c r="L74" s="25" t="s">
        <v>2</v>
      </c>
    </row>
    <row r="75" spans="8:12" s="9" customFormat="1" ht="12.75">
      <c r="H75" s="19"/>
      <c r="I75" s="19"/>
      <c r="J75" s="19"/>
      <c r="K75" s="19"/>
      <c r="L75" s="18"/>
    </row>
    <row r="76" spans="1:13" s="4" customFormat="1" ht="12.75">
      <c r="A76" s="29">
        <v>1</v>
      </c>
      <c r="B76" s="3">
        <v>149</v>
      </c>
      <c r="C76" s="37">
        <v>1735</v>
      </c>
      <c r="D76" s="38" t="s">
        <v>36</v>
      </c>
      <c r="E76" s="37">
        <v>63</v>
      </c>
      <c r="F76" s="37" t="s">
        <v>26</v>
      </c>
      <c r="G76" s="38" t="s">
        <v>66</v>
      </c>
      <c r="H76" s="19"/>
      <c r="I76" s="23"/>
      <c r="J76" s="19">
        <v>0.000662962962962963</v>
      </c>
      <c r="K76" s="19">
        <f aca="true" t="shared" si="2" ref="K76:K109">IF(F76="a1",J76*1,IF(F76="a2",J76*0.99,IF(F76="a3",J76*0.97,IF(F76="a4",J76*0.94,IF(F76="a5",J76*0.91,)))))</f>
        <v>0.0006231851851851852</v>
      </c>
      <c r="L76" s="5">
        <v>100</v>
      </c>
      <c r="M76" s="24"/>
    </row>
    <row r="77" spans="1:12" s="4" customFormat="1" ht="12.75">
      <c r="A77" s="29">
        <v>2</v>
      </c>
      <c r="B77" s="3">
        <v>141</v>
      </c>
      <c r="C77" s="37">
        <v>2382</v>
      </c>
      <c r="D77" s="38" t="s">
        <v>31</v>
      </c>
      <c r="E77" s="37">
        <v>57</v>
      </c>
      <c r="F77" s="37" t="s">
        <v>21</v>
      </c>
      <c r="G77" s="38" t="s">
        <v>94</v>
      </c>
      <c r="H77" s="19"/>
      <c r="I77" s="23"/>
      <c r="J77" s="19">
        <v>0.0006863425925925926</v>
      </c>
      <c r="K77" s="19">
        <f t="shared" si="2"/>
        <v>0.0006245717592592593</v>
      </c>
      <c r="L77" s="5">
        <v>80</v>
      </c>
    </row>
    <row r="78" spans="1:12" s="9" customFormat="1" ht="12.75">
      <c r="A78" s="29">
        <v>3</v>
      </c>
      <c r="B78" s="3">
        <v>163</v>
      </c>
      <c r="C78" s="37">
        <v>683</v>
      </c>
      <c r="D78" s="38" t="s">
        <v>41</v>
      </c>
      <c r="E78" s="37">
        <v>69</v>
      </c>
      <c r="F78" s="37" t="s">
        <v>30</v>
      </c>
      <c r="G78" s="38" t="s">
        <v>75</v>
      </c>
      <c r="H78" s="19"/>
      <c r="I78" s="23"/>
      <c r="J78" s="19">
        <v>0.0006476851851851852</v>
      </c>
      <c r="K78" s="19">
        <f t="shared" si="2"/>
        <v>0.0006282546296296296</v>
      </c>
      <c r="L78" s="5">
        <v>60</v>
      </c>
    </row>
    <row r="79" spans="1:11" s="9" customFormat="1" ht="12.75">
      <c r="A79" s="29">
        <v>4</v>
      </c>
      <c r="B79" s="3">
        <v>193</v>
      </c>
      <c r="C79" s="55"/>
      <c r="D79" s="56" t="s">
        <v>195</v>
      </c>
      <c r="E79" s="57">
        <v>80</v>
      </c>
      <c r="F79" s="57" t="s">
        <v>38</v>
      </c>
      <c r="G79" s="58" t="s">
        <v>196</v>
      </c>
      <c r="H79" s="19"/>
      <c r="I79" s="23"/>
      <c r="J79" s="19">
        <v>0.0006351851851851852</v>
      </c>
      <c r="K79" s="19">
        <f t="shared" si="2"/>
        <v>0.0006351851851851852</v>
      </c>
    </row>
    <row r="80" spans="1:12" s="9" customFormat="1" ht="12.75">
      <c r="A80" s="29">
        <v>5</v>
      </c>
      <c r="B80" s="3">
        <v>150</v>
      </c>
      <c r="C80" s="37">
        <v>1821</v>
      </c>
      <c r="D80" s="38" t="s">
        <v>97</v>
      </c>
      <c r="E80" s="37">
        <v>63</v>
      </c>
      <c r="F80" s="37" t="s">
        <v>26</v>
      </c>
      <c r="G80" s="38" t="s">
        <v>96</v>
      </c>
      <c r="H80" s="19"/>
      <c r="I80" s="23"/>
      <c r="J80" s="19">
        <v>0.0006840277777777778</v>
      </c>
      <c r="K80" s="19">
        <f t="shared" si="2"/>
        <v>0.0006429861111111111</v>
      </c>
      <c r="L80" s="5">
        <v>50</v>
      </c>
    </row>
    <row r="81" spans="1:11" s="9" customFormat="1" ht="12.75">
      <c r="A81" s="29">
        <v>6</v>
      </c>
      <c r="B81" s="3">
        <v>146</v>
      </c>
      <c r="C81" s="3"/>
      <c r="D81" s="4" t="s">
        <v>72</v>
      </c>
      <c r="E81" s="3">
        <v>59</v>
      </c>
      <c r="F81" s="3" t="s">
        <v>21</v>
      </c>
      <c r="G81" s="46" t="s">
        <v>73</v>
      </c>
      <c r="H81" s="19"/>
      <c r="I81" s="23"/>
      <c r="J81" s="19">
        <v>0.0007158564814814814</v>
      </c>
      <c r="K81" s="19">
        <f t="shared" si="2"/>
        <v>0.000651429398148148</v>
      </c>
    </row>
    <row r="82" spans="1:11" s="9" customFormat="1" ht="12.75">
      <c r="A82" s="29">
        <v>7</v>
      </c>
      <c r="B82" s="3">
        <v>160</v>
      </c>
      <c r="C82" s="3"/>
      <c r="D82" s="4" t="s">
        <v>186</v>
      </c>
      <c r="E82" s="3">
        <v>63</v>
      </c>
      <c r="F82" s="3" t="s">
        <v>26</v>
      </c>
      <c r="G82" s="4" t="s">
        <v>68</v>
      </c>
      <c r="H82" s="19"/>
      <c r="I82" s="23"/>
      <c r="J82" s="19">
        <v>0.0006944444444444445</v>
      </c>
      <c r="K82" s="19">
        <f t="shared" si="2"/>
        <v>0.0006527777777777777</v>
      </c>
    </row>
    <row r="83" spans="1:12" s="9" customFormat="1" ht="12.75">
      <c r="A83" s="29">
        <v>8</v>
      </c>
      <c r="B83" s="3">
        <v>166</v>
      </c>
      <c r="C83" s="37">
        <v>2150</v>
      </c>
      <c r="D83" s="38" t="s">
        <v>85</v>
      </c>
      <c r="E83" s="37">
        <v>73</v>
      </c>
      <c r="F83" s="37" t="s">
        <v>34</v>
      </c>
      <c r="G83" s="41" t="s">
        <v>151</v>
      </c>
      <c r="H83" s="19"/>
      <c r="I83" s="23"/>
      <c r="J83" s="19">
        <v>0.0006631944444444444</v>
      </c>
      <c r="K83" s="19">
        <f t="shared" si="2"/>
        <v>0.0006565625</v>
      </c>
      <c r="L83" s="5">
        <v>45</v>
      </c>
    </row>
    <row r="84" spans="1:11" s="9" customFormat="1" ht="12.75">
      <c r="A84" s="29">
        <v>9</v>
      </c>
      <c r="B84" s="3">
        <v>157</v>
      </c>
      <c r="C84" s="3"/>
      <c r="D84" s="4" t="s">
        <v>164</v>
      </c>
      <c r="E84" s="3">
        <v>61</v>
      </c>
      <c r="F84" s="3" t="s">
        <v>26</v>
      </c>
      <c r="G84" s="4" t="s">
        <v>68</v>
      </c>
      <c r="H84" s="19"/>
      <c r="I84" s="23"/>
      <c r="J84" s="19">
        <v>0.000704050925925926</v>
      </c>
      <c r="K84" s="19">
        <f t="shared" si="2"/>
        <v>0.0006618078703703704</v>
      </c>
    </row>
    <row r="85" spans="1:12" s="9" customFormat="1" ht="12.75">
      <c r="A85" s="29">
        <v>10</v>
      </c>
      <c r="B85" s="3">
        <v>148</v>
      </c>
      <c r="C85" s="37">
        <v>3028</v>
      </c>
      <c r="D85" s="38" t="s">
        <v>32</v>
      </c>
      <c r="E85" s="37">
        <v>58</v>
      </c>
      <c r="F85" s="37" t="s">
        <v>21</v>
      </c>
      <c r="G85" s="41" t="s">
        <v>133</v>
      </c>
      <c r="H85" s="19"/>
      <c r="I85" s="23"/>
      <c r="J85" s="19">
        <v>0.0007314814814814814</v>
      </c>
      <c r="K85" s="19">
        <f t="shared" si="2"/>
        <v>0.0006656481481481481</v>
      </c>
      <c r="L85" s="5">
        <v>40</v>
      </c>
    </row>
    <row r="86" spans="1:12" s="9" customFormat="1" ht="12.75">
      <c r="A86" s="29">
        <v>11</v>
      </c>
      <c r="B86" s="3">
        <v>161</v>
      </c>
      <c r="C86" s="37">
        <v>1280</v>
      </c>
      <c r="D86" s="38" t="s">
        <v>39</v>
      </c>
      <c r="E86" s="37">
        <v>67</v>
      </c>
      <c r="F86" s="39" t="s">
        <v>30</v>
      </c>
      <c r="G86" s="38" t="s">
        <v>55</v>
      </c>
      <c r="H86" s="19"/>
      <c r="I86" s="23"/>
      <c r="J86" s="19">
        <v>0.0006912037037037037</v>
      </c>
      <c r="K86" s="19">
        <f t="shared" si="2"/>
        <v>0.0006704675925925926</v>
      </c>
      <c r="L86" s="5">
        <v>36</v>
      </c>
    </row>
    <row r="87" spans="1:11" s="9" customFormat="1" ht="12.75">
      <c r="A87" s="29">
        <v>12</v>
      </c>
      <c r="B87" s="3">
        <v>155</v>
      </c>
      <c r="C87" s="3"/>
      <c r="D87" s="20" t="s">
        <v>82</v>
      </c>
      <c r="E87" s="21">
        <v>65</v>
      </c>
      <c r="F87" s="18" t="s">
        <v>26</v>
      </c>
      <c r="G87" s="20" t="s">
        <v>83</v>
      </c>
      <c r="H87" s="19"/>
      <c r="I87" s="23"/>
      <c r="J87" s="19">
        <v>0.0007175925925925927</v>
      </c>
      <c r="K87" s="19">
        <f t="shared" si="2"/>
        <v>0.0006745370370370371</v>
      </c>
    </row>
    <row r="88" spans="1:12" s="9" customFormat="1" ht="12.75">
      <c r="A88" s="29">
        <v>13</v>
      </c>
      <c r="B88" s="3">
        <v>171</v>
      </c>
      <c r="C88" s="37">
        <v>658</v>
      </c>
      <c r="D88" s="38" t="s">
        <v>77</v>
      </c>
      <c r="E88" s="37">
        <v>78</v>
      </c>
      <c r="F88" s="37" t="s">
        <v>38</v>
      </c>
      <c r="G88" s="42" t="s">
        <v>76</v>
      </c>
      <c r="H88" s="19"/>
      <c r="I88" s="23"/>
      <c r="J88" s="19">
        <v>0.0006776620370370371</v>
      </c>
      <c r="K88" s="19">
        <f t="shared" si="2"/>
        <v>0.0006776620370370371</v>
      </c>
      <c r="L88" s="5">
        <v>32</v>
      </c>
    </row>
    <row r="89" spans="1:12" s="9" customFormat="1" ht="12.75">
      <c r="A89" s="29">
        <v>14</v>
      </c>
      <c r="B89" s="3">
        <v>169</v>
      </c>
      <c r="C89" s="37">
        <v>2179</v>
      </c>
      <c r="D89" s="38" t="s">
        <v>51</v>
      </c>
      <c r="E89" s="37">
        <v>72</v>
      </c>
      <c r="F89" s="37" t="s">
        <v>34</v>
      </c>
      <c r="G89" s="43" t="s">
        <v>20</v>
      </c>
      <c r="H89" s="19"/>
      <c r="I89" s="23"/>
      <c r="J89" s="19">
        <v>0.0006854166666666666</v>
      </c>
      <c r="K89" s="19">
        <f t="shared" si="2"/>
        <v>0.0006785625</v>
      </c>
      <c r="L89" s="5">
        <v>29</v>
      </c>
    </row>
    <row r="90" spans="1:12" s="9" customFormat="1" ht="12.75">
      <c r="A90" s="29">
        <v>15</v>
      </c>
      <c r="B90" s="3">
        <v>151</v>
      </c>
      <c r="C90" s="37">
        <v>628</v>
      </c>
      <c r="D90" s="43" t="s">
        <v>56</v>
      </c>
      <c r="E90" s="37">
        <v>62</v>
      </c>
      <c r="F90" s="37" t="s">
        <v>26</v>
      </c>
      <c r="G90" s="43" t="s">
        <v>62</v>
      </c>
      <c r="H90" s="19"/>
      <c r="I90" s="23"/>
      <c r="J90" s="19">
        <v>0.0007219907407407408</v>
      </c>
      <c r="K90" s="19">
        <f t="shared" si="2"/>
        <v>0.0006786712962962964</v>
      </c>
      <c r="L90" s="5">
        <v>26</v>
      </c>
    </row>
    <row r="91" spans="1:12" s="9" customFormat="1" ht="12.75">
      <c r="A91" s="29">
        <v>16</v>
      </c>
      <c r="B91" s="3">
        <v>153</v>
      </c>
      <c r="C91" s="37">
        <v>633</v>
      </c>
      <c r="D91" s="38" t="s">
        <v>37</v>
      </c>
      <c r="E91" s="37">
        <v>62</v>
      </c>
      <c r="F91" s="37" t="s">
        <v>26</v>
      </c>
      <c r="G91" s="38" t="s">
        <v>40</v>
      </c>
      <c r="H91" s="19"/>
      <c r="I91" s="23"/>
      <c r="J91" s="19">
        <v>0.0007237268518518518</v>
      </c>
      <c r="K91" s="19">
        <f t="shared" si="2"/>
        <v>0.0006803032407407407</v>
      </c>
      <c r="L91" s="5">
        <v>24</v>
      </c>
    </row>
    <row r="92" spans="1:11" s="9" customFormat="1" ht="12.75">
      <c r="A92" s="29">
        <v>17</v>
      </c>
      <c r="B92" s="3">
        <v>156</v>
      </c>
      <c r="C92" s="3"/>
      <c r="D92" s="4" t="s">
        <v>162</v>
      </c>
      <c r="E92" s="3">
        <v>64</v>
      </c>
      <c r="F92" s="3" t="s">
        <v>26</v>
      </c>
      <c r="G92" s="4" t="s">
        <v>163</v>
      </c>
      <c r="H92" s="19"/>
      <c r="I92" s="23"/>
      <c r="J92" s="19">
        <v>0.0007273148148148148</v>
      </c>
      <c r="K92" s="19">
        <f t="shared" si="2"/>
        <v>0.0006836759259259258</v>
      </c>
    </row>
    <row r="93" spans="1:12" s="9" customFormat="1" ht="12.75">
      <c r="A93" s="29">
        <v>18</v>
      </c>
      <c r="B93" s="3">
        <v>174</v>
      </c>
      <c r="C93" s="45">
        <v>2850</v>
      </c>
      <c r="D93" s="41" t="s">
        <v>153</v>
      </c>
      <c r="E93" s="37">
        <v>80</v>
      </c>
      <c r="F93" s="44" t="s">
        <v>38</v>
      </c>
      <c r="G93" s="41" t="s">
        <v>94</v>
      </c>
      <c r="H93" s="19"/>
      <c r="I93" s="23"/>
      <c r="J93" s="19">
        <v>0.0006879629629629628</v>
      </c>
      <c r="K93" s="19">
        <f t="shared" si="2"/>
        <v>0.0006879629629629628</v>
      </c>
      <c r="L93" s="5">
        <v>22</v>
      </c>
    </row>
    <row r="94" spans="1:11" s="9" customFormat="1" ht="12.75">
      <c r="A94" s="29">
        <v>19</v>
      </c>
      <c r="B94" s="3">
        <v>147</v>
      </c>
      <c r="C94" s="3"/>
      <c r="D94" s="4" t="s">
        <v>28</v>
      </c>
      <c r="E94" s="3">
        <v>56</v>
      </c>
      <c r="F94" s="3" t="s">
        <v>21</v>
      </c>
      <c r="G94" s="4" t="s">
        <v>14</v>
      </c>
      <c r="H94" s="19"/>
      <c r="I94" s="23"/>
      <c r="J94" s="19">
        <v>0.0007625</v>
      </c>
      <c r="K94" s="19">
        <f t="shared" si="2"/>
        <v>0.000693875</v>
      </c>
    </row>
    <row r="95" spans="1:12" s="9" customFormat="1" ht="12.75">
      <c r="A95" s="29">
        <v>20</v>
      </c>
      <c r="B95" s="3">
        <v>154</v>
      </c>
      <c r="C95" s="44">
        <v>2417</v>
      </c>
      <c r="D95" s="43" t="s">
        <v>70</v>
      </c>
      <c r="E95" s="35">
        <v>64</v>
      </c>
      <c r="F95" s="35" t="s">
        <v>26</v>
      </c>
      <c r="G95" s="36" t="s">
        <v>132</v>
      </c>
      <c r="H95" s="19"/>
      <c r="I95" s="23"/>
      <c r="J95" s="19">
        <v>0.0007416666666666666</v>
      </c>
      <c r="K95" s="19">
        <f t="shared" si="2"/>
        <v>0.0006971666666666666</v>
      </c>
      <c r="L95" s="5">
        <v>20</v>
      </c>
    </row>
    <row r="96" spans="1:12" s="9" customFormat="1" ht="12.75">
      <c r="A96" s="29">
        <v>21</v>
      </c>
      <c r="B96" s="3">
        <v>142</v>
      </c>
      <c r="C96" s="37">
        <v>627</v>
      </c>
      <c r="D96" s="38" t="s">
        <v>33</v>
      </c>
      <c r="E96" s="37">
        <v>57</v>
      </c>
      <c r="F96" s="37" t="s">
        <v>21</v>
      </c>
      <c r="G96" s="38" t="s">
        <v>40</v>
      </c>
      <c r="H96" s="19"/>
      <c r="I96" s="23"/>
      <c r="J96" s="19">
        <v>0.0007773148148148148</v>
      </c>
      <c r="K96" s="19">
        <f t="shared" si="2"/>
        <v>0.0007073564814814814</v>
      </c>
      <c r="L96" s="5">
        <v>18</v>
      </c>
    </row>
    <row r="97" spans="1:12" s="9" customFormat="1" ht="12.75">
      <c r="A97" s="29">
        <v>22</v>
      </c>
      <c r="B97" s="3">
        <v>172</v>
      </c>
      <c r="C97" s="44">
        <v>2415</v>
      </c>
      <c r="D97" s="43" t="s">
        <v>80</v>
      </c>
      <c r="E97" s="35">
        <v>76</v>
      </c>
      <c r="F97" s="35" t="s">
        <v>38</v>
      </c>
      <c r="G97" s="36" t="s">
        <v>132</v>
      </c>
      <c r="H97" s="19"/>
      <c r="I97" s="23"/>
      <c r="J97" s="19">
        <v>0.0007116898148148147</v>
      </c>
      <c r="K97" s="19">
        <f t="shared" si="2"/>
        <v>0.0007116898148148147</v>
      </c>
      <c r="L97" s="5">
        <v>16</v>
      </c>
    </row>
    <row r="98" spans="1:12" s="9" customFormat="1" ht="12.75">
      <c r="A98" s="29">
        <v>23</v>
      </c>
      <c r="B98" s="3">
        <v>167</v>
      </c>
      <c r="C98" s="37">
        <v>2346</v>
      </c>
      <c r="D98" s="43" t="s">
        <v>98</v>
      </c>
      <c r="E98" s="44">
        <v>72</v>
      </c>
      <c r="F98" s="47" t="s">
        <v>34</v>
      </c>
      <c r="G98" s="43" t="s">
        <v>74</v>
      </c>
      <c r="H98" s="19"/>
      <c r="I98" s="23"/>
      <c r="J98" s="19">
        <v>0.0007370370370370369</v>
      </c>
      <c r="K98" s="19">
        <f t="shared" si="2"/>
        <v>0.0007296666666666665</v>
      </c>
      <c r="L98" s="5">
        <v>15</v>
      </c>
    </row>
    <row r="99" spans="1:12" s="9" customFormat="1" ht="12.75">
      <c r="A99" s="29">
        <v>24</v>
      </c>
      <c r="B99" s="3">
        <v>173</v>
      </c>
      <c r="C99" s="37">
        <v>2388</v>
      </c>
      <c r="D99" s="43" t="s">
        <v>100</v>
      </c>
      <c r="E99" s="37">
        <v>78</v>
      </c>
      <c r="F99" s="37" t="s">
        <v>38</v>
      </c>
      <c r="G99" s="43" t="s">
        <v>94</v>
      </c>
      <c r="H99" s="19"/>
      <c r="I99" s="23"/>
      <c r="J99" s="19">
        <v>0.0007373842592592592</v>
      </c>
      <c r="K99" s="19">
        <f t="shared" si="2"/>
        <v>0.0007373842592592592</v>
      </c>
      <c r="L99" s="5">
        <v>14</v>
      </c>
    </row>
    <row r="100" spans="1:12" s="9" customFormat="1" ht="12.75">
      <c r="A100" s="29">
        <v>25</v>
      </c>
      <c r="B100" s="3">
        <v>143</v>
      </c>
      <c r="C100" s="37">
        <v>506</v>
      </c>
      <c r="D100" s="38" t="s">
        <v>44</v>
      </c>
      <c r="E100" s="37">
        <v>60</v>
      </c>
      <c r="F100" s="37" t="s">
        <v>21</v>
      </c>
      <c r="G100" s="38" t="s">
        <v>43</v>
      </c>
      <c r="H100" s="19"/>
      <c r="I100" s="23"/>
      <c r="J100" s="19">
        <v>0.0008157407407407409</v>
      </c>
      <c r="K100" s="19">
        <f t="shared" si="2"/>
        <v>0.0007423240740740743</v>
      </c>
      <c r="L100" s="5">
        <v>13</v>
      </c>
    </row>
    <row r="101" spans="1:12" s="9" customFormat="1" ht="12.75">
      <c r="A101" s="29">
        <v>26</v>
      </c>
      <c r="B101" s="3">
        <v>152</v>
      </c>
      <c r="C101" s="37">
        <v>2129</v>
      </c>
      <c r="D101" s="38" t="s">
        <v>35</v>
      </c>
      <c r="E101" s="37">
        <v>62</v>
      </c>
      <c r="F101" s="37" t="s">
        <v>26</v>
      </c>
      <c r="G101" s="38" t="s">
        <v>46</v>
      </c>
      <c r="H101" s="19"/>
      <c r="I101" s="23"/>
      <c r="J101" s="19">
        <v>0.0007956018518518519</v>
      </c>
      <c r="K101" s="19">
        <f t="shared" si="2"/>
        <v>0.0007478657407407408</v>
      </c>
      <c r="L101" s="5">
        <v>12</v>
      </c>
    </row>
    <row r="102" spans="1:12" s="9" customFormat="1" ht="12.75">
      <c r="A102" s="29">
        <v>27</v>
      </c>
      <c r="B102" s="3">
        <v>168</v>
      </c>
      <c r="C102" s="37">
        <v>2347</v>
      </c>
      <c r="D102" s="43" t="s">
        <v>99</v>
      </c>
      <c r="E102" s="44">
        <v>72</v>
      </c>
      <c r="F102" s="47" t="s">
        <v>34</v>
      </c>
      <c r="G102" s="43" t="s">
        <v>74</v>
      </c>
      <c r="H102" s="19"/>
      <c r="I102" s="23"/>
      <c r="J102" s="19">
        <v>0.0007555555555555556</v>
      </c>
      <c r="K102" s="19">
        <f t="shared" si="2"/>
        <v>0.0007480000000000001</v>
      </c>
      <c r="L102" s="5">
        <v>11</v>
      </c>
    </row>
    <row r="103" spans="1:11" s="9" customFormat="1" ht="12.75">
      <c r="A103" s="29">
        <v>28</v>
      </c>
      <c r="B103" s="3">
        <v>158</v>
      </c>
      <c r="C103" s="3"/>
      <c r="D103" s="4" t="s">
        <v>168</v>
      </c>
      <c r="E103" s="3">
        <v>63</v>
      </c>
      <c r="F103" s="3" t="s">
        <v>26</v>
      </c>
      <c r="G103" s="4" t="s">
        <v>58</v>
      </c>
      <c r="H103" s="19"/>
      <c r="I103" s="23"/>
      <c r="J103" s="19">
        <v>0.000796412037037037</v>
      </c>
      <c r="K103" s="19">
        <f t="shared" si="2"/>
        <v>0.0007486273148148147</v>
      </c>
    </row>
    <row r="104" spans="1:12" s="9" customFormat="1" ht="12.75">
      <c r="A104" s="29">
        <v>29</v>
      </c>
      <c r="B104" s="3">
        <v>165</v>
      </c>
      <c r="C104" s="37">
        <v>2384</v>
      </c>
      <c r="D104" s="43" t="s">
        <v>86</v>
      </c>
      <c r="E104" s="37">
        <v>70</v>
      </c>
      <c r="F104" s="37" t="s">
        <v>30</v>
      </c>
      <c r="G104" s="36" t="s">
        <v>94</v>
      </c>
      <c r="H104" s="19"/>
      <c r="I104" s="23"/>
      <c r="J104" s="19">
        <v>0.0007755787037037037</v>
      </c>
      <c r="K104" s="19">
        <f t="shared" si="2"/>
        <v>0.0007523113425925925</v>
      </c>
      <c r="L104" s="5">
        <v>10</v>
      </c>
    </row>
    <row r="105" spans="1:11" s="9" customFormat="1" ht="12.75">
      <c r="A105" s="29">
        <v>30</v>
      </c>
      <c r="B105" s="3">
        <v>170</v>
      </c>
      <c r="C105" s="3"/>
      <c r="D105" s="20" t="s">
        <v>176</v>
      </c>
      <c r="E105" s="3">
        <v>71</v>
      </c>
      <c r="F105" s="63" t="s">
        <v>38</v>
      </c>
      <c r="G105" s="4" t="s">
        <v>163</v>
      </c>
      <c r="H105" s="19"/>
      <c r="I105" s="23"/>
      <c r="J105" s="19">
        <v>0.0007660879629629629</v>
      </c>
      <c r="K105" s="19">
        <f t="shared" si="2"/>
        <v>0.0007660879629629629</v>
      </c>
    </row>
    <row r="106" spans="1:12" s="9" customFormat="1" ht="12.75">
      <c r="A106" s="29">
        <v>31</v>
      </c>
      <c r="B106" s="3">
        <v>144</v>
      </c>
      <c r="C106" s="37">
        <v>669</v>
      </c>
      <c r="D106" s="43" t="s">
        <v>87</v>
      </c>
      <c r="E106" s="37">
        <v>60</v>
      </c>
      <c r="F106" s="37" t="s">
        <v>21</v>
      </c>
      <c r="G106" s="62" t="s">
        <v>88</v>
      </c>
      <c r="H106" s="19"/>
      <c r="I106" s="23"/>
      <c r="J106" s="19">
        <v>0.0008495370370370371</v>
      </c>
      <c r="K106" s="19">
        <f t="shared" si="2"/>
        <v>0.0007730787037037038</v>
      </c>
      <c r="L106" s="5">
        <v>9</v>
      </c>
    </row>
    <row r="107" spans="1:12" s="9" customFormat="1" ht="12.75">
      <c r="A107" s="29">
        <v>32</v>
      </c>
      <c r="B107" s="3">
        <v>162</v>
      </c>
      <c r="C107" s="37">
        <v>789</v>
      </c>
      <c r="D107" s="38" t="s">
        <v>69</v>
      </c>
      <c r="E107" s="37">
        <v>68</v>
      </c>
      <c r="F107" s="39" t="s">
        <v>30</v>
      </c>
      <c r="G107" s="38" t="s">
        <v>79</v>
      </c>
      <c r="H107" s="19"/>
      <c r="I107" s="23"/>
      <c r="J107" s="19">
        <v>0.0008143518518518518</v>
      </c>
      <c r="K107" s="19">
        <f t="shared" si="2"/>
        <v>0.0007899212962962963</v>
      </c>
      <c r="L107" s="5">
        <v>8</v>
      </c>
    </row>
    <row r="108" spans="1:12" s="9" customFormat="1" ht="12.75">
      <c r="A108" s="29">
        <v>33</v>
      </c>
      <c r="B108" s="3">
        <v>164</v>
      </c>
      <c r="C108" s="45">
        <v>2848</v>
      </c>
      <c r="D108" s="41" t="s">
        <v>150</v>
      </c>
      <c r="E108" s="37">
        <v>70</v>
      </c>
      <c r="F108" s="44" t="s">
        <v>30</v>
      </c>
      <c r="G108" s="41" t="s">
        <v>94</v>
      </c>
      <c r="H108" s="19"/>
      <c r="I108" s="23"/>
      <c r="J108" s="19">
        <v>0.0008288194444444444</v>
      </c>
      <c r="K108" s="19">
        <f t="shared" si="2"/>
        <v>0.0008039548611111111</v>
      </c>
      <c r="L108" s="5">
        <v>7</v>
      </c>
    </row>
    <row r="109" spans="1:11" s="9" customFormat="1" ht="12.75">
      <c r="A109" s="29">
        <v>34</v>
      </c>
      <c r="B109" s="3">
        <v>145</v>
      </c>
      <c r="C109" s="3"/>
      <c r="D109" s="4" t="s">
        <v>60</v>
      </c>
      <c r="E109" s="3">
        <v>59</v>
      </c>
      <c r="F109" s="3" t="s">
        <v>21</v>
      </c>
      <c r="G109" s="22" t="s">
        <v>61</v>
      </c>
      <c r="H109" s="19"/>
      <c r="I109" s="23"/>
      <c r="J109" s="19">
        <v>0.0009545138888888889</v>
      </c>
      <c r="K109" s="19">
        <f t="shared" si="2"/>
        <v>0.0008686076388888889</v>
      </c>
    </row>
    <row r="110" spans="1:12" ht="12.75">
      <c r="A110" s="29"/>
      <c r="B110" s="3">
        <v>159</v>
      </c>
      <c r="C110" s="3"/>
      <c r="D110" s="4" t="s">
        <v>179</v>
      </c>
      <c r="E110" s="3">
        <v>62</v>
      </c>
      <c r="F110" s="3" t="s">
        <v>26</v>
      </c>
      <c r="G110" s="4" t="s">
        <v>94</v>
      </c>
      <c r="H110" s="19"/>
      <c r="I110" s="23"/>
      <c r="J110" s="19" t="s">
        <v>172</v>
      </c>
      <c r="K110" s="19"/>
      <c r="L110" s="9"/>
    </row>
    <row r="112" spans="2:12" s="9" customFormat="1" ht="12.75">
      <c r="B112" s="11" t="s">
        <v>160</v>
      </c>
      <c r="C112" s="11"/>
      <c r="D112" s="11"/>
      <c r="H112" s="19"/>
      <c r="I112" s="19"/>
      <c r="J112" s="19"/>
      <c r="K112" s="19"/>
      <c r="L112" s="18"/>
    </row>
    <row r="113" spans="8:12" s="9" customFormat="1" ht="12.75">
      <c r="H113" s="19"/>
      <c r="I113" s="19"/>
      <c r="J113" s="19"/>
      <c r="K113" s="19"/>
      <c r="L113" s="18"/>
    </row>
    <row r="114" spans="1:12" s="9" customFormat="1" ht="12.75">
      <c r="A114" s="25" t="s">
        <v>0</v>
      </c>
      <c r="B114" s="25" t="s">
        <v>122</v>
      </c>
      <c r="C114" s="25" t="s">
        <v>125</v>
      </c>
      <c r="D114" s="26" t="s">
        <v>123</v>
      </c>
      <c r="E114" s="27" t="s">
        <v>124</v>
      </c>
      <c r="F114" s="25" t="s">
        <v>125</v>
      </c>
      <c r="G114" s="26" t="s">
        <v>1</v>
      </c>
      <c r="H114" s="28"/>
      <c r="I114" s="16"/>
      <c r="J114" s="34" t="s">
        <v>191</v>
      </c>
      <c r="K114" s="28"/>
      <c r="L114" s="25" t="s">
        <v>2</v>
      </c>
    </row>
    <row r="115" spans="8:12" s="9" customFormat="1" ht="12.75">
      <c r="H115" s="19"/>
      <c r="I115" s="19"/>
      <c r="J115" s="19"/>
      <c r="K115" s="19"/>
      <c r="L115" s="18"/>
    </row>
    <row r="116" spans="1:12" ht="12.75">
      <c r="A116" s="3">
        <v>1</v>
      </c>
      <c r="B116" s="3">
        <v>181</v>
      </c>
      <c r="C116" s="48">
        <v>671</v>
      </c>
      <c r="D116" s="49" t="s">
        <v>138</v>
      </c>
      <c r="E116" s="48">
        <v>88</v>
      </c>
      <c r="F116" s="48" t="s">
        <v>144</v>
      </c>
      <c r="G116" s="49" t="s">
        <v>134</v>
      </c>
      <c r="H116" s="19"/>
      <c r="I116" s="23"/>
      <c r="J116" s="19">
        <v>0.0007184027777777778</v>
      </c>
      <c r="L116" s="5">
        <v>100</v>
      </c>
    </row>
    <row r="117" spans="1:12" ht="12.75">
      <c r="A117" s="3">
        <v>2</v>
      </c>
      <c r="B117" s="3">
        <v>182</v>
      </c>
      <c r="C117" s="48">
        <v>663</v>
      </c>
      <c r="D117" s="49" t="s">
        <v>139</v>
      </c>
      <c r="E117" s="48">
        <v>93</v>
      </c>
      <c r="F117" s="48" t="s">
        <v>144</v>
      </c>
      <c r="G117" s="49" t="s">
        <v>134</v>
      </c>
      <c r="H117" s="19"/>
      <c r="I117" s="23"/>
      <c r="J117" s="19">
        <v>0.0007408564814814816</v>
      </c>
      <c r="L117" s="5">
        <v>80</v>
      </c>
    </row>
    <row r="118" spans="1:12" ht="12.75">
      <c r="A118" s="3">
        <v>3</v>
      </c>
      <c r="B118" s="3">
        <v>184</v>
      </c>
      <c r="C118" s="50">
        <v>2846</v>
      </c>
      <c r="D118" s="51" t="s">
        <v>155</v>
      </c>
      <c r="E118" s="48">
        <v>93</v>
      </c>
      <c r="F118" s="52" t="s">
        <v>144</v>
      </c>
      <c r="G118" s="51" t="s">
        <v>152</v>
      </c>
      <c r="H118" s="19"/>
      <c r="I118" s="23"/>
      <c r="J118" s="19">
        <v>0.0007423611111111111</v>
      </c>
      <c r="L118" s="5">
        <v>60</v>
      </c>
    </row>
    <row r="119" spans="1:12" ht="12.75">
      <c r="A119" s="3">
        <v>4</v>
      </c>
      <c r="B119" s="3">
        <v>183</v>
      </c>
      <c r="C119" s="50">
        <v>1137</v>
      </c>
      <c r="D119" s="51" t="s">
        <v>154</v>
      </c>
      <c r="E119" s="52">
        <v>95</v>
      </c>
      <c r="F119" s="52" t="s">
        <v>144</v>
      </c>
      <c r="G119" s="51" t="s">
        <v>137</v>
      </c>
      <c r="H119" s="19"/>
      <c r="I119" s="23"/>
      <c r="J119" s="19">
        <v>0.0007583333333333334</v>
      </c>
      <c r="L119" s="5">
        <v>50</v>
      </c>
    </row>
    <row r="120" spans="1:10" ht="12.75">
      <c r="A120" s="21">
        <v>5</v>
      </c>
      <c r="B120" s="3">
        <v>185</v>
      </c>
      <c r="C120" s="30"/>
      <c r="D120" s="30" t="s">
        <v>181</v>
      </c>
      <c r="E120" s="64">
        <v>95</v>
      </c>
      <c r="F120" s="64" t="s">
        <v>144</v>
      </c>
      <c r="G120" s="61" t="s">
        <v>151</v>
      </c>
      <c r="H120" s="19"/>
      <c r="I120" s="23"/>
      <c r="J120" s="19">
        <v>0.0007766203703703703</v>
      </c>
    </row>
    <row r="121" spans="1:10" ht="12.75">
      <c r="A121" s="30"/>
      <c r="C121" s="30"/>
      <c r="D121" s="30"/>
      <c r="E121" s="30"/>
      <c r="F121" s="30"/>
      <c r="G121" s="30"/>
      <c r="H121" s="30"/>
      <c r="I121" s="30"/>
      <c r="J121" s="31"/>
    </row>
    <row r="122" spans="1:12" ht="12.75">
      <c r="A122" s="9"/>
      <c r="B122" s="11" t="s">
        <v>159</v>
      </c>
      <c r="C122" s="11"/>
      <c r="D122" s="11"/>
      <c r="E122" s="9"/>
      <c r="F122" s="9"/>
      <c r="G122" s="9"/>
      <c r="H122" s="19"/>
      <c r="I122" s="19"/>
      <c r="J122" s="19"/>
      <c r="K122" s="19"/>
      <c r="L122" s="18"/>
    </row>
    <row r="123" spans="1:12" ht="12.75">
      <c r="A123" s="9"/>
      <c r="B123" s="9"/>
      <c r="C123" s="9"/>
      <c r="D123" s="9"/>
      <c r="E123" s="9"/>
      <c r="F123" s="9"/>
      <c r="G123" s="9"/>
      <c r="H123" s="19"/>
      <c r="I123" s="19"/>
      <c r="J123" s="19"/>
      <c r="K123" s="19"/>
      <c r="L123" s="18"/>
    </row>
    <row r="124" spans="1:12" ht="12.75">
      <c r="A124" s="25" t="s">
        <v>0</v>
      </c>
      <c r="B124" s="25" t="s">
        <v>122</v>
      </c>
      <c r="C124" s="25" t="s">
        <v>125</v>
      </c>
      <c r="D124" s="26" t="s">
        <v>123</v>
      </c>
      <c r="E124" s="27" t="s">
        <v>124</v>
      </c>
      <c r="F124" s="25" t="s">
        <v>125</v>
      </c>
      <c r="G124" s="26" t="s">
        <v>1</v>
      </c>
      <c r="H124" s="28"/>
      <c r="I124" s="16"/>
      <c r="J124" s="34" t="s">
        <v>191</v>
      </c>
      <c r="K124" s="28"/>
      <c r="L124" s="25" t="s">
        <v>2</v>
      </c>
    </row>
    <row r="125" spans="1:12" ht="12.75">
      <c r="A125" s="9"/>
      <c r="B125" s="9"/>
      <c r="C125" s="9"/>
      <c r="D125" s="9"/>
      <c r="E125" s="9"/>
      <c r="F125" s="9"/>
      <c r="G125" s="9"/>
      <c r="H125" s="19"/>
      <c r="I125" s="19"/>
      <c r="J125" s="19"/>
      <c r="K125" s="19"/>
      <c r="L125" s="18"/>
    </row>
    <row r="126" spans="1:10" ht="12.75">
      <c r="A126" s="3">
        <v>1</v>
      </c>
      <c r="B126" s="3">
        <v>192</v>
      </c>
      <c r="C126" s="55"/>
      <c r="D126" s="56" t="s">
        <v>187</v>
      </c>
      <c r="E126" s="57">
        <v>88</v>
      </c>
      <c r="F126" s="57" t="s">
        <v>145</v>
      </c>
      <c r="G126" s="58" t="s">
        <v>65</v>
      </c>
      <c r="H126" s="19"/>
      <c r="I126" s="23"/>
      <c r="J126" s="19">
        <v>0.0006379629629629629</v>
      </c>
    </row>
    <row r="127" spans="1:12" ht="12.75">
      <c r="A127" s="3">
        <v>2</v>
      </c>
      <c r="B127" s="3">
        <v>186</v>
      </c>
      <c r="C127" s="45">
        <v>754</v>
      </c>
      <c r="D127" s="53" t="s">
        <v>141</v>
      </c>
      <c r="E127" s="54">
        <v>85</v>
      </c>
      <c r="F127" s="54" t="s">
        <v>145</v>
      </c>
      <c r="G127" s="41" t="s">
        <v>135</v>
      </c>
      <c r="H127" s="19"/>
      <c r="I127" s="23"/>
      <c r="J127" s="19">
        <v>0.0006484953703703703</v>
      </c>
      <c r="L127" s="5">
        <v>100</v>
      </c>
    </row>
    <row r="128" spans="1:12" ht="12.75">
      <c r="A128" s="3">
        <v>3</v>
      </c>
      <c r="B128" s="3">
        <v>188</v>
      </c>
      <c r="C128" s="45">
        <v>442</v>
      </c>
      <c r="D128" s="53" t="s">
        <v>142</v>
      </c>
      <c r="E128" s="54">
        <v>91</v>
      </c>
      <c r="F128" s="54" t="s">
        <v>145</v>
      </c>
      <c r="G128" s="41" t="s">
        <v>134</v>
      </c>
      <c r="H128" s="19"/>
      <c r="I128" s="23"/>
      <c r="J128" s="19">
        <v>0.0006645833333333334</v>
      </c>
      <c r="L128" s="5">
        <v>80</v>
      </c>
    </row>
    <row r="129" spans="1:10" ht="12.75">
      <c r="A129" s="3">
        <v>4</v>
      </c>
      <c r="B129" s="3">
        <v>190</v>
      </c>
      <c r="C129" s="55"/>
      <c r="D129" s="56" t="s">
        <v>180</v>
      </c>
      <c r="E129" s="57">
        <v>95</v>
      </c>
      <c r="F129" s="57" t="s">
        <v>145</v>
      </c>
      <c r="G129" s="58" t="s">
        <v>136</v>
      </c>
      <c r="H129" s="19"/>
      <c r="I129" s="23"/>
      <c r="J129" s="19">
        <v>0.0006650462962962963</v>
      </c>
    </row>
    <row r="130" spans="1:12" ht="12.75">
      <c r="A130" s="3">
        <v>5</v>
      </c>
      <c r="B130" s="3">
        <v>187</v>
      </c>
      <c r="C130" s="45">
        <v>1143</v>
      </c>
      <c r="D130" s="53" t="s">
        <v>143</v>
      </c>
      <c r="E130" s="54">
        <v>91</v>
      </c>
      <c r="F130" s="54" t="s">
        <v>145</v>
      </c>
      <c r="G130" s="41" t="s">
        <v>137</v>
      </c>
      <c r="H130" s="19"/>
      <c r="I130" s="23"/>
      <c r="J130" s="19">
        <v>0.0006774305555555556</v>
      </c>
      <c r="L130" s="5">
        <v>60</v>
      </c>
    </row>
    <row r="131" spans="1:12" ht="12.75">
      <c r="A131" s="3">
        <v>6</v>
      </c>
      <c r="B131" s="3">
        <v>189</v>
      </c>
      <c r="C131" s="45">
        <v>2152</v>
      </c>
      <c r="D131" s="53" t="s">
        <v>140</v>
      </c>
      <c r="E131" s="54">
        <v>81</v>
      </c>
      <c r="F131" s="54" t="s">
        <v>145</v>
      </c>
      <c r="G131" s="41" t="s">
        <v>134</v>
      </c>
      <c r="H131" s="19"/>
      <c r="I131" s="23"/>
      <c r="J131" s="19">
        <v>0.0007193287037037038</v>
      </c>
      <c r="L131" s="5">
        <v>50</v>
      </c>
    </row>
    <row r="132" spans="1:10" ht="12.75">
      <c r="A132" s="3">
        <v>7</v>
      </c>
      <c r="B132" s="3">
        <v>191</v>
      </c>
      <c r="C132" s="55"/>
      <c r="D132" s="56" t="s">
        <v>167</v>
      </c>
      <c r="E132" s="57">
        <v>95</v>
      </c>
      <c r="F132" s="57" t="s">
        <v>145</v>
      </c>
      <c r="G132" s="58" t="s">
        <v>134</v>
      </c>
      <c r="H132" s="19"/>
      <c r="I132" s="23"/>
      <c r="J132" s="19">
        <v>0.0007390046296296297</v>
      </c>
    </row>
    <row r="135" ht="12.75">
      <c r="G135" s="18" t="s">
        <v>54</v>
      </c>
    </row>
    <row r="136" ht="12.75">
      <c r="G136" s="60" t="s">
        <v>175</v>
      </c>
    </row>
  </sheetData>
  <mergeCells count="8">
    <mergeCell ref="A6:L6"/>
    <mergeCell ref="A9:L9"/>
    <mergeCell ref="A10:L10"/>
    <mergeCell ref="A8:L8"/>
    <mergeCell ref="A1:L1"/>
    <mergeCell ref="A2:L2"/>
    <mergeCell ref="A4:L4"/>
    <mergeCell ref="A5:L5"/>
  </mergeCells>
  <printOptions horizontalCentered="1"/>
  <pageMargins left="0.35433070866141736" right="0.2755905511811024" top="0.4724409448818898" bottom="0.52" header="0.1968503937007874" footer="0.25"/>
  <pageSetup fitToHeight="0" fitToWidth="1" orientation="portrait" paperSize="9" scale="85" r:id="rId1"/>
  <headerFooter alignWithMargins="0">
    <oddHeader>&amp;LRacibor&amp;CSki Klub Senior Zvolen&amp;R23.1.2011</oddHeader>
    <oddFooter>&amp;LMAKO Computer&amp;CStrana &amp;P/&amp;N&amp;RTAG Heuer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tabSelected="1" zoomScaleSheetLayoutView="85" workbookViewId="0" topLeftCell="A1">
      <selection activeCell="K24" sqref="K24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5.625" style="0" customWidth="1"/>
    <col min="7" max="7" width="22.25390625" style="0" bestFit="1" customWidth="1"/>
    <col min="8" max="8" width="9.625" style="0" customWidth="1"/>
    <col min="9" max="9" width="10.125" style="0" customWidth="1"/>
    <col min="10" max="10" width="8.625" style="7" customWidth="1"/>
    <col min="11" max="11" width="8.25390625" style="0" customWidth="1"/>
    <col min="12" max="12" width="5.75390625" style="24" customWidth="1"/>
  </cols>
  <sheetData>
    <row r="1" spans="1:12" ht="12.75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">
      <c r="A2" s="66" t="s">
        <v>158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5:6" ht="6" customHeight="1">
      <c r="E3" s="6"/>
      <c r="F3" s="6"/>
    </row>
    <row r="4" spans="1:12" ht="20.25">
      <c r="A4" s="67" t="s">
        <v>128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0.25">
      <c r="A5" s="68" t="s">
        <v>129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">
      <c r="A6" s="69" t="s">
        <v>188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7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>
      <c r="A8" s="71" t="s">
        <v>161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7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5.75">
      <c r="A10" s="70" t="s">
        <v>189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2.75">
      <c r="A11" s="9"/>
      <c r="B11" s="9"/>
      <c r="C11" s="9"/>
      <c r="D11" s="9"/>
      <c r="E11" s="10"/>
      <c r="F11" s="10"/>
      <c r="G11" s="9"/>
      <c r="H11" s="9"/>
      <c r="I11" s="59">
        <v>40566</v>
      </c>
      <c r="K11" s="59"/>
      <c r="L11" s="18"/>
    </row>
    <row r="12" spans="1:12" ht="12.75">
      <c r="A12" s="11" t="s">
        <v>103</v>
      </c>
      <c r="B12" s="9"/>
      <c r="D12" s="4" t="s">
        <v>52</v>
      </c>
      <c r="F12" s="12" t="s">
        <v>104</v>
      </c>
      <c r="G12" s="9"/>
      <c r="H12" s="18" t="s">
        <v>157</v>
      </c>
      <c r="I12" s="9"/>
      <c r="J12" s="13"/>
      <c r="K12" s="9"/>
      <c r="L12" s="18"/>
    </row>
    <row r="13" spans="1:12" ht="12.75">
      <c r="A13" s="11" t="s">
        <v>105</v>
      </c>
      <c r="B13" s="9"/>
      <c r="D13" s="9" t="s">
        <v>54</v>
      </c>
      <c r="F13" s="12" t="s">
        <v>106</v>
      </c>
      <c r="G13" s="9"/>
      <c r="H13" s="18">
        <v>700</v>
      </c>
      <c r="I13" s="9" t="s">
        <v>107</v>
      </c>
      <c r="J13" s="13"/>
      <c r="K13" s="9"/>
      <c r="L13" s="18"/>
    </row>
    <row r="14" spans="1:12" ht="12.75">
      <c r="A14" s="11" t="s">
        <v>108</v>
      </c>
      <c r="B14" s="9"/>
      <c r="D14" s="9" t="s">
        <v>42</v>
      </c>
      <c r="F14" s="12" t="s">
        <v>109</v>
      </c>
      <c r="G14" s="9"/>
      <c r="H14" s="18">
        <v>545</v>
      </c>
      <c r="I14" s="9" t="s">
        <v>107</v>
      </c>
      <c r="J14" s="13"/>
      <c r="K14" s="9"/>
      <c r="L14" s="18"/>
    </row>
    <row r="15" spans="1:12" ht="12.75">
      <c r="A15" s="9"/>
      <c r="B15" s="9"/>
      <c r="C15" s="9"/>
      <c r="D15" s="9"/>
      <c r="F15" s="12" t="s">
        <v>110</v>
      </c>
      <c r="G15" s="9"/>
      <c r="H15" s="18">
        <v>155</v>
      </c>
      <c r="I15" s="9" t="s">
        <v>111</v>
      </c>
      <c r="J15" s="13"/>
      <c r="K15" s="9"/>
      <c r="L15" s="18"/>
    </row>
    <row r="16" spans="1:12" ht="12.75">
      <c r="A16" s="11" t="s">
        <v>190</v>
      </c>
      <c r="B16" s="9"/>
      <c r="C16" s="9"/>
      <c r="D16" s="4" t="s">
        <v>31</v>
      </c>
      <c r="F16" s="12" t="s">
        <v>112</v>
      </c>
      <c r="G16" s="9"/>
      <c r="H16" s="33">
        <v>31</v>
      </c>
      <c r="I16" s="9"/>
      <c r="J16" s="13"/>
      <c r="K16" s="9"/>
      <c r="L16" s="18"/>
    </row>
    <row r="17" spans="1:12" ht="12.75">
      <c r="A17" s="11"/>
      <c r="B17" s="9"/>
      <c r="C17" s="9"/>
      <c r="D17" s="4"/>
      <c r="F17" s="12"/>
      <c r="G17" s="9"/>
      <c r="H17" s="9"/>
      <c r="I17" s="9"/>
      <c r="J17" s="13"/>
      <c r="K17" s="9"/>
      <c r="L17" s="18"/>
    </row>
    <row r="18" spans="1:12" ht="12.75">
      <c r="A18" s="11" t="s">
        <v>113</v>
      </c>
      <c r="B18" s="9"/>
      <c r="C18" s="9"/>
      <c r="D18" s="9"/>
      <c r="F18" s="12" t="s">
        <v>114</v>
      </c>
      <c r="G18" s="9"/>
      <c r="H18" s="15" t="s">
        <v>192</v>
      </c>
      <c r="I18" s="9"/>
      <c r="J18" s="13"/>
      <c r="K18" s="9"/>
      <c r="L18" s="18"/>
    </row>
    <row r="19" spans="1:12" ht="12.75">
      <c r="A19" s="9"/>
      <c r="B19" s="11" t="s">
        <v>115</v>
      </c>
      <c r="C19" s="11"/>
      <c r="D19" s="9" t="s">
        <v>182</v>
      </c>
      <c r="F19" s="12"/>
      <c r="G19" s="9"/>
      <c r="H19" s="9"/>
      <c r="I19" s="9"/>
      <c r="J19" s="13"/>
      <c r="K19" s="9"/>
      <c r="L19" s="18"/>
    </row>
    <row r="20" spans="1:12" ht="12.75">
      <c r="A20" s="9"/>
      <c r="B20" s="11" t="s">
        <v>102</v>
      </c>
      <c r="C20" s="11"/>
      <c r="D20" s="9"/>
      <c r="F20" s="12" t="s">
        <v>116</v>
      </c>
      <c r="G20" s="9"/>
      <c r="H20" s="32" t="s">
        <v>170</v>
      </c>
      <c r="I20" s="9"/>
      <c r="J20" s="13"/>
      <c r="K20" s="9"/>
      <c r="L20" s="18"/>
    </row>
    <row r="21" spans="1:12" ht="12.75">
      <c r="A21" s="9"/>
      <c r="B21" s="11" t="s">
        <v>117</v>
      </c>
      <c r="C21" s="11"/>
      <c r="D21" s="9"/>
      <c r="F21" s="12" t="s">
        <v>118</v>
      </c>
      <c r="G21" s="9"/>
      <c r="H21" s="14" t="s">
        <v>174</v>
      </c>
      <c r="I21" s="9"/>
      <c r="J21" s="13"/>
      <c r="K21" s="9"/>
      <c r="L21" s="18"/>
    </row>
    <row r="22" spans="1:12" ht="12.75">
      <c r="A22" s="9"/>
      <c r="B22" s="11" t="s">
        <v>119</v>
      </c>
      <c r="C22" s="11"/>
      <c r="D22" s="9"/>
      <c r="F22" s="12" t="s">
        <v>120</v>
      </c>
      <c r="G22" s="9"/>
      <c r="H22" s="14" t="s">
        <v>173</v>
      </c>
      <c r="I22" s="9"/>
      <c r="J22" s="13"/>
      <c r="K22" s="9"/>
      <c r="L22" s="18"/>
    </row>
    <row r="23" spans="1:12" ht="12.75">
      <c r="A23" s="9"/>
      <c r="B23" s="9"/>
      <c r="C23" s="9"/>
      <c r="D23" s="9"/>
      <c r="E23" s="10"/>
      <c r="F23" s="10"/>
      <c r="G23" s="9"/>
      <c r="H23" s="9"/>
      <c r="I23" s="9"/>
      <c r="J23" s="13"/>
      <c r="K23" s="9"/>
      <c r="L23" s="18"/>
    </row>
    <row r="24" spans="2:12" s="9" customFormat="1" ht="12.75">
      <c r="B24" s="11" t="s">
        <v>121</v>
      </c>
      <c r="C24" s="11"/>
      <c r="I24" s="13"/>
      <c r="L24" s="18"/>
    </row>
    <row r="25" s="9" customFormat="1" ht="12.75">
      <c r="L25" s="18"/>
    </row>
    <row r="26" spans="1:12" s="9" customFormat="1" ht="12.75">
      <c r="A26" s="25" t="s">
        <v>0</v>
      </c>
      <c r="B26" s="25" t="s">
        <v>122</v>
      </c>
      <c r="C26" s="25" t="s">
        <v>125</v>
      </c>
      <c r="D26" s="26" t="s">
        <v>123</v>
      </c>
      <c r="E26" s="27" t="s">
        <v>124</v>
      </c>
      <c r="F26" s="25" t="s">
        <v>130</v>
      </c>
      <c r="G26" s="26" t="s">
        <v>1</v>
      </c>
      <c r="H26" s="28"/>
      <c r="I26" s="16"/>
      <c r="J26" s="34" t="s">
        <v>191</v>
      </c>
      <c r="K26" s="28" t="s">
        <v>126</v>
      </c>
      <c r="L26" s="25" t="s">
        <v>2</v>
      </c>
    </row>
    <row r="27" s="9" customFormat="1" ht="12.75">
      <c r="L27" s="18"/>
    </row>
    <row r="28" spans="1:12" s="4" customFormat="1" ht="12.75" customHeight="1">
      <c r="A28" s="3">
        <v>1</v>
      </c>
      <c r="B28" s="3">
        <v>101</v>
      </c>
      <c r="C28" s="35">
        <v>2343</v>
      </c>
      <c r="D28" s="36" t="s">
        <v>84</v>
      </c>
      <c r="E28" s="35">
        <v>55</v>
      </c>
      <c r="F28" s="35" t="s">
        <v>3</v>
      </c>
      <c r="G28" s="36" t="s">
        <v>7</v>
      </c>
      <c r="H28" s="19"/>
      <c r="I28" s="23"/>
      <c r="J28" s="19">
        <v>0.0007831018518518518</v>
      </c>
      <c r="K28" s="19">
        <f>IF(F28="C1",J28*1,IF(F28="C2",J28*0.99,IF(F28="C3",J28*0.97,IF(F28="C4",J28*0.94,IF(F28="C5",J28*0.91,IF(F28="C6",J28*0.88,IF(F28="C7",J28*0.85,J28)))))))</f>
        <v>0.0006891296296296296</v>
      </c>
      <c r="L28" s="5">
        <v>100</v>
      </c>
    </row>
    <row r="29" spans="1:12" s="4" customFormat="1" ht="12.75" customHeight="1">
      <c r="A29" s="3">
        <v>2</v>
      </c>
      <c r="B29" s="3">
        <v>103</v>
      </c>
      <c r="C29" s="35">
        <v>644</v>
      </c>
      <c r="D29" s="36" t="s">
        <v>57</v>
      </c>
      <c r="E29" s="35">
        <v>55</v>
      </c>
      <c r="F29" s="35" t="s">
        <v>3</v>
      </c>
      <c r="G29" s="36" t="s">
        <v>40</v>
      </c>
      <c r="H29" s="19"/>
      <c r="I29" s="23"/>
      <c r="J29" s="19">
        <v>0.000846875</v>
      </c>
      <c r="K29" s="19">
        <f>IF(F29="C1",J29*1,IF(F29="C2",J29*0.99,IF(F29="C3",J29*0.97,IF(F29="C4",J29*0.94,IF(F29="C5",J29*0.91,IF(F29="C6",J29*0.88,IF(F29="C7",J29*0.85,J29)))))))</f>
        <v>0.0007452499999999999</v>
      </c>
      <c r="L29" s="5">
        <v>80</v>
      </c>
    </row>
    <row r="30" spans="1:12" s="4" customFormat="1" ht="12.75" customHeight="1">
      <c r="A30" s="3">
        <v>3</v>
      </c>
      <c r="B30" s="3">
        <v>102</v>
      </c>
      <c r="C30" s="35">
        <v>1607</v>
      </c>
      <c r="D30" s="36" t="s">
        <v>6</v>
      </c>
      <c r="E30" s="35">
        <v>55</v>
      </c>
      <c r="F30" s="35" t="s">
        <v>3</v>
      </c>
      <c r="G30" s="36" t="s">
        <v>7</v>
      </c>
      <c r="H30" s="19"/>
      <c r="I30" s="23"/>
      <c r="J30" s="19">
        <v>0.0008615740740740741</v>
      </c>
      <c r="K30" s="19">
        <f>IF(F30="C1",J30*1,IF(F30="C2",J30*0.99,IF(F30="C3",J30*0.97,IF(F30="C4",J30*0.94,IF(F30="C5",J30*0.91,IF(F30="C6",J30*0.88,IF(F30="C7",J30*0.85,J30)))))))</f>
        <v>0.0007581851851851852</v>
      </c>
      <c r="L30" s="5">
        <v>50</v>
      </c>
    </row>
    <row r="31" spans="1:12" s="4" customFormat="1" ht="12.75" customHeight="1">
      <c r="A31" s="3"/>
      <c r="B31" s="3"/>
      <c r="C31" s="35"/>
      <c r="D31" s="36"/>
      <c r="E31" s="35"/>
      <c r="F31" s="35"/>
      <c r="G31" s="36"/>
      <c r="H31" s="19"/>
      <c r="I31" s="23"/>
      <c r="J31" s="19"/>
      <c r="K31" s="19"/>
      <c r="L31" s="5"/>
    </row>
    <row r="32" spans="1:12" s="4" customFormat="1" ht="12.75" customHeight="1">
      <c r="A32" s="3">
        <v>1</v>
      </c>
      <c r="B32" s="3">
        <v>105</v>
      </c>
      <c r="C32" s="18"/>
      <c r="D32" s="9" t="s">
        <v>166</v>
      </c>
      <c r="E32" s="18">
        <v>59</v>
      </c>
      <c r="F32" s="18" t="s">
        <v>4</v>
      </c>
      <c r="G32" s="20" t="s">
        <v>101</v>
      </c>
      <c r="H32" s="19"/>
      <c r="I32" s="23"/>
      <c r="J32" s="19">
        <v>0.0008678240740740741</v>
      </c>
      <c r="K32" s="19">
        <f>IF(F32="C1",J32*1,IF(F32="C2",J32*0.99,IF(F32="C3",J32*0.97,IF(F32="C4",J32*0.94,IF(F32="C5",J32*0.91,IF(F32="C6",J32*0.88,IF(F32="C7",J32*0.85,J32)))))))</f>
        <v>0.0007897199074074075</v>
      </c>
      <c r="L32" s="5"/>
    </row>
    <row r="33" spans="1:12" s="4" customFormat="1" ht="12.75" customHeight="1">
      <c r="A33" s="3">
        <v>2</v>
      </c>
      <c r="B33" s="3">
        <v>104</v>
      </c>
      <c r="C33" s="18"/>
      <c r="D33" s="9" t="s">
        <v>165</v>
      </c>
      <c r="E33" s="18">
        <v>60</v>
      </c>
      <c r="F33" s="18" t="s">
        <v>4</v>
      </c>
      <c r="G33" s="20" t="s">
        <v>101</v>
      </c>
      <c r="H33" s="19"/>
      <c r="I33" s="23"/>
      <c r="J33" s="19">
        <v>0.0008707175925925926</v>
      </c>
      <c r="K33" s="19">
        <f>IF(F33="C1",J33*1,IF(F33="C2",J33*0.99,IF(F33="C3",J33*0.97,IF(F33="C4",J33*0.94,IF(F33="C5",J33*0.91,IF(F33="C6",J33*0.88,IF(F33="C7",J33*0.85,J33)))))))</f>
        <v>0.0007923530092592594</v>
      </c>
      <c r="L33" s="5"/>
    </row>
    <row r="34" spans="1:12" s="4" customFormat="1" ht="12.75" customHeight="1">
      <c r="A34" s="3">
        <v>3</v>
      </c>
      <c r="B34" s="3">
        <v>106</v>
      </c>
      <c r="C34" s="37">
        <v>507</v>
      </c>
      <c r="D34" s="38" t="s">
        <v>45</v>
      </c>
      <c r="E34" s="37">
        <v>64</v>
      </c>
      <c r="F34" s="39" t="s">
        <v>5</v>
      </c>
      <c r="G34" s="38" t="s">
        <v>78</v>
      </c>
      <c r="H34" s="19"/>
      <c r="I34" s="23"/>
      <c r="J34" s="19">
        <v>0.0010037037037037037</v>
      </c>
      <c r="K34" s="19">
        <f>IF(F34="C1",J34*1,IF(F34="C2",J34*0.99,IF(F34="C3",J34*0.97,IF(F34="C4",J34*0.94,IF(F34="C5",J34*0.91,IF(F34="C6",J34*0.88,IF(F34="C7",J34*0.85,J34)))))))</f>
        <v>0.0009434814814814814</v>
      </c>
      <c r="L34" s="5">
        <v>45</v>
      </c>
    </row>
    <row r="35" spans="1:12" s="4" customFormat="1" ht="12.75" customHeight="1">
      <c r="A35" s="3"/>
      <c r="B35" s="3"/>
      <c r="C35" s="37"/>
      <c r="D35" s="38"/>
      <c r="E35" s="37"/>
      <c r="F35" s="39"/>
      <c r="G35" s="38"/>
      <c r="H35" s="19"/>
      <c r="I35" s="23"/>
      <c r="J35" s="19"/>
      <c r="K35" s="19"/>
      <c r="L35" s="5"/>
    </row>
    <row r="36" spans="1:12" s="4" customFormat="1" ht="12.75" customHeight="1">
      <c r="A36" s="3">
        <v>1</v>
      </c>
      <c r="B36" s="3">
        <v>107</v>
      </c>
      <c r="C36" s="35">
        <v>1239</v>
      </c>
      <c r="D36" s="40" t="s">
        <v>71</v>
      </c>
      <c r="E36" s="35">
        <v>70</v>
      </c>
      <c r="F36" s="35" t="s">
        <v>10</v>
      </c>
      <c r="G36" s="36" t="s">
        <v>101</v>
      </c>
      <c r="H36" s="19"/>
      <c r="I36" s="23"/>
      <c r="J36" s="19">
        <v>0.0007684027777777779</v>
      </c>
      <c r="K36" s="19">
        <f>IF(F36="C1",J36*1,IF(F36="C2",J36*0.99,IF(F36="C3",J36*0.97,IF(F36="C4",J36*0.94,IF(F36="C5",J36*0.91,IF(F36="C6",J36*0.88,IF(F36="C7",J36*0.85,J36)))))))</f>
        <v>0.0007453506944444445</v>
      </c>
      <c r="L36" s="5">
        <v>60</v>
      </c>
    </row>
    <row r="37" spans="1:12" s="4" customFormat="1" ht="12.75" customHeight="1">
      <c r="A37" s="3">
        <v>2</v>
      </c>
      <c r="B37" s="3">
        <v>108</v>
      </c>
      <c r="C37" s="18"/>
      <c r="D37" s="9" t="s">
        <v>169</v>
      </c>
      <c r="E37" s="18">
        <v>70</v>
      </c>
      <c r="F37" s="18" t="s">
        <v>10</v>
      </c>
      <c r="G37" s="9" t="s">
        <v>58</v>
      </c>
      <c r="H37" s="19"/>
      <c r="I37" s="23"/>
      <c r="J37" s="19">
        <v>0.000798726851851852</v>
      </c>
      <c r="K37" s="19">
        <f>IF(F37="C1",J37*1,IF(F37="C2",J37*0.99,IF(F37="C3",J37*0.97,IF(F37="C4",J37*0.94,IF(F37="C5",J37*0.91,IF(F37="C6",J37*0.88,IF(F37="C7",J37*0.85,J37)))))))</f>
        <v>0.0007747650462962964</v>
      </c>
      <c r="L37" s="5"/>
    </row>
    <row r="38" spans="1:12" s="4" customFormat="1" ht="12.75" customHeight="1">
      <c r="A38" s="3">
        <v>3</v>
      </c>
      <c r="B38" s="3">
        <v>109</v>
      </c>
      <c r="C38" s="55"/>
      <c r="D38" s="58" t="s">
        <v>183</v>
      </c>
      <c r="E38" s="3">
        <v>72</v>
      </c>
      <c r="F38" s="18" t="s">
        <v>8</v>
      </c>
      <c r="G38" s="58" t="s">
        <v>184</v>
      </c>
      <c r="H38" s="19"/>
      <c r="I38" s="23"/>
      <c r="J38" s="19">
        <v>0.0008645833333333334</v>
      </c>
      <c r="K38" s="19">
        <f>IF(F38="C1",J38*1,IF(F38="C2",J38*0.99,IF(F38="C3",J38*0.97,IF(F38="C4",J38*0.94,IF(F38="C5",J38*0.91,IF(F38="C6",J38*0.88,IF(F38="C7",J38*0.85,J38)))))))</f>
        <v>0.0008559375</v>
      </c>
      <c r="L38" s="5"/>
    </row>
    <row r="39" spans="1:12" s="4" customFormat="1" ht="12.75" customHeight="1">
      <c r="A39" s="3"/>
      <c r="B39" s="3">
        <v>110</v>
      </c>
      <c r="C39" s="18"/>
      <c r="D39" s="9" t="s">
        <v>81</v>
      </c>
      <c r="E39" s="18">
        <v>76</v>
      </c>
      <c r="F39" s="18" t="s">
        <v>9</v>
      </c>
      <c r="G39" s="9" t="s">
        <v>58</v>
      </c>
      <c r="H39" s="19"/>
      <c r="I39" s="23"/>
      <c r="J39" s="19" t="s">
        <v>171</v>
      </c>
      <c r="K39" s="19"/>
      <c r="L39" s="5"/>
    </row>
    <row r="40" spans="1:13" s="4" customFormat="1" ht="14.25">
      <c r="A40" s="3"/>
      <c r="B40" s="2"/>
      <c r="C40" s="2"/>
      <c r="D40" s="1"/>
      <c r="E40" s="2"/>
      <c r="F40" s="2"/>
      <c r="G40" s="1"/>
      <c r="H40" s="19"/>
      <c r="I40" s="19"/>
      <c r="J40" s="19"/>
      <c r="K40" s="19"/>
      <c r="L40" s="24"/>
      <c r="M40" s="17"/>
    </row>
    <row r="41" spans="2:12" s="4" customFormat="1" ht="12.75">
      <c r="B41" s="11" t="s">
        <v>131</v>
      </c>
      <c r="C41" s="11"/>
      <c r="D41" s="11"/>
      <c r="E41" s="9"/>
      <c r="F41" s="9"/>
      <c r="G41" s="9"/>
      <c r="H41" s="19"/>
      <c r="I41" s="19"/>
      <c r="J41" s="19"/>
      <c r="K41" s="19"/>
      <c r="L41" s="18"/>
    </row>
    <row r="42" spans="1:12" s="4" customFormat="1" ht="12.75">
      <c r="A42" s="9"/>
      <c r="B42" s="9"/>
      <c r="C42" s="9"/>
      <c r="D42" s="9"/>
      <c r="E42" s="9"/>
      <c r="F42" s="9"/>
      <c r="G42" s="9"/>
      <c r="H42" s="19"/>
      <c r="I42" s="19"/>
      <c r="J42" s="19"/>
      <c r="K42" s="19"/>
      <c r="L42" s="18"/>
    </row>
    <row r="43" spans="1:12" s="4" customFormat="1" ht="12.75">
      <c r="A43" s="25" t="s">
        <v>0</v>
      </c>
      <c r="B43" s="25" t="s">
        <v>122</v>
      </c>
      <c r="C43" s="25" t="s">
        <v>125</v>
      </c>
      <c r="D43" s="26" t="s">
        <v>123</v>
      </c>
      <c r="E43" s="27" t="s">
        <v>124</v>
      </c>
      <c r="F43" s="25" t="s">
        <v>130</v>
      </c>
      <c r="G43" s="26" t="s">
        <v>1</v>
      </c>
      <c r="H43" s="28"/>
      <c r="I43" s="16"/>
      <c r="J43" s="34" t="s">
        <v>191</v>
      </c>
      <c r="K43" s="28" t="s">
        <v>126</v>
      </c>
      <c r="L43" s="25" t="s">
        <v>2</v>
      </c>
    </row>
    <row r="44" spans="1:12" s="4" customFormat="1" ht="12.75">
      <c r="A44" s="9"/>
      <c r="B44" s="9"/>
      <c r="C44" s="9"/>
      <c r="D44" s="9"/>
      <c r="E44" s="9"/>
      <c r="F44" s="9"/>
      <c r="G44" s="9"/>
      <c r="H44" s="19"/>
      <c r="I44" s="19"/>
      <c r="J44" s="19"/>
      <c r="K44" s="23"/>
      <c r="L44" s="18"/>
    </row>
    <row r="45" spans="1:12" s="4" customFormat="1" ht="12.75">
      <c r="A45" s="3">
        <v>1</v>
      </c>
      <c r="B45" s="21">
        <v>113</v>
      </c>
      <c r="C45" s="37">
        <v>1968</v>
      </c>
      <c r="D45" s="38" t="s">
        <v>146</v>
      </c>
      <c r="E45" s="37">
        <v>39</v>
      </c>
      <c r="F45" s="37" t="s">
        <v>91</v>
      </c>
      <c r="G45" s="38" t="s">
        <v>40</v>
      </c>
      <c r="H45" s="19"/>
      <c r="I45" s="23"/>
      <c r="J45" s="19">
        <v>0.0007759259259259259</v>
      </c>
      <c r="K45" s="19">
        <f>IF(F45="b6",J45*1,IF(F45="b7",J45*0.99,IF(F45="b8",J45*0.97,IF(F45="b9",J45*0.94,IF(F45="b10",J45*0.91,IF(F45="b11",J45*0.88,IF(F45="b12",J45*0.85,J45)))))))</f>
        <v>0.0007293703703703704</v>
      </c>
      <c r="L45" s="5">
        <v>40</v>
      </c>
    </row>
    <row r="46" spans="1:12" s="9" customFormat="1" ht="12.75">
      <c r="A46" s="29">
        <v>2</v>
      </c>
      <c r="B46" s="21">
        <v>115</v>
      </c>
      <c r="C46" s="3"/>
      <c r="D46" s="4" t="s">
        <v>185</v>
      </c>
      <c r="E46" s="3">
        <v>40</v>
      </c>
      <c r="F46" s="3" t="s">
        <v>91</v>
      </c>
      <c r="G46" s="20" t="s">
        <v>68</v>
      </c>
      <c r="H46" s="19"/>
      <c r="I46" s="23"/>
      <c r="J46" s="19">
        <v>0.0007810185185185186</v>
      </c>
      <c r="K46" s="19">
        <f>IF(F46="b6",J46*1,IF(F46="b7",J46*0.99,IF(F46="b8",J46*0.97,IF(F46="b9",J46*0.94,IF(F46="b10",J46*0.91,IF(F46="b11",J46*0.88,IF(F46="b12",J46*0.85,J46)))))))</f>
        <v>0.0007341574074074074</v>
      </c>
      <c r="L46" s="5"/>
    </row>
    <row r="47" spans="1:12" s="4" customFormat="1" ht="12.75">
      <c r="A47" s="3">
        <v>3</v>
      </c>
      <c r="B47" s="21">
        <v>111</v>
      </c>
      <c r="C47" s="37">
        <v>2128</v>
      </c>
      <c r="D47" s="38" t="s">
        <v>11</v>
      </c>
      <c r="E47" s="37">
        <v>25</v>
      </c>
      <c r="F47" s="37" t="s">
        <v>93</v>
      </c>
      <c r="G47" s="38" t="s">
        <v>147</v>
      </c>
      <c r="H47" s="19"/>
      <c r="I47" s="23"/>
      <c r="J47" s="19">
        <v>0.0009443287037037037</v>
      </c>
      <c r="K47" s="19">
        <f>IF(F47="b6",J47*1,IF(F47="b7",J47*0.99,IF(F47="b8",J47*0.97,IF(F47="b9",J47*0.94,IF(F47="b10",J47*0.91,IF(F47="b11",J47*0.88,IF(F47="b12",J47*0.85,J47)))))))</f>
        <v>0.0008026793981481482</v>
      </c>
      <c r="L47" s="5">
        <v>24</v>
      </c>
    </row>
    <row r="48" spans="1:12" s="4" customFormat="1" ht="12.75">
      <c r="A48" s="3">
        <v>4</v>
      </c>
      <c r="B48" s="21">
        <v>112</v>
      </c>
      <c r="C48" s="37">
        <v>1146</v>
      </c>
      <c r="D48" s="38" t="s">
        <v>13</v>
      </c>
      <c r="E48" s="37">
        <v>33</v>
      </c>
      <c r="F48" s="37" t="s">
        <v>92</v>
      </c>
      <c r="G48" s="41" t="s">
        <v>148</v>
      </c>
      <c r="H48" s="19"/>
      <c r="I48" s="23"/>
      <c r="J48" s="19">
        <v>0.0009034722222222222</v>
      </c>
      <c r="K48" s="19">
        <f>IF(F48="b6",J48*1,IF(F48="b7",J48*0.99,IF(F48="b8",J48*0.97,IF(F48="b9",J48*0.94,IF(F48="b10",J48*0.91,IF(F48="b11",J48*0.88,IF(F48="b12",J48*0.85,J48)))))))</f>
        <v>0.0008221597222222222</v>
      </c>
      <c r="L48" s="5">
        <v>16</v>
      </c>
    </row>
    <row r="49" spans="1:12" s="4" customFormat="1" ht="12.75">
      <c r="A49" s="3">
        <v>5</v>
      </c>
      <c r="B49" s="21">
        <v>114</v>
      </c>
      <c r="C49" s="37">
        <v>1467</v>
      </c>
      <c r="D49" s="38" t="s">
        <v>15</v>
      </c>
      <c r="E49" s="37">
        <v>38</v>
      </c>
      <c r="F49" s="37" t="s">
        <v>91</v>
      </c>
      <c r="G49" s="38" t="s">
        <v>58</v>
      </c>
      <c r="H49" s="19"/>
      <c r="I49" s="23"/>
      <c r="J49" s="19">
        <v>0.0008905092592592593</v>
      </c>
      <c r="K49" s="19">
        <f>IF(F49="b6",J49*1,IF(F49="b7",J49*0.99,IF(F49="b8",J49*0.97,IF(F49="b9",J49*0.94,IF(F49="b10",J49*0.91,IF(F49="b11",J49*0.88,IF(F49="b12",J49*0.85,J49)))))))</f>
        <v>0.0008370787037037037</v>
      </c>
      <c r="L49" s="5">
        <v>14</v>
      </c>
    </row>
    <row r="50" spans="1:12" s="4" customFormat="1" ht="12.75">
      <c r="A50" s="3"/>
      <c r="B50" s="21"/>
      <c r="C50" s="37"/>
      <c r="D50" s="38"/>
      <c r="E50" s="37"/>
      <c r="F50" s="37"/>
      <c r="G50" s="38"/>
      <c r="H50" s="19"/>
      <c r="I50" s="23"/>
      <c r="J50" s="19"/>
      <c r="K50" s="19"/>
      <c r="L50" s="5"/>
    </row>
    <row r="51" spans="1:12" s="4" customFormat="1" ht="12.75">
      <c r="A51" s="3">
        <v>1</v>
      </c>
      <c r="B51" s="21">
        <v>116</v>
      </c>
      <c r="C51" s="37">
        <v>638</v>
      </c>
      <c r="D51" s="38" t="s">
        <v>16</v>
      </c>
      <c r="E51" s="37">
        <v>44</v>
      </c>
      <c r="F51" s="37" t="s">
        <v>90</v>
      </c>
      <c r="G51" s="38" t="s">
        <v>40</v>
      </c>
      <c r="H51" s="19"/>
      <c r="I51" s="23"/>
      <c r="J51" s="19">
        <v>0.0007336805555555556</v>
      </c>
      <c r="K51" s="19">
        <f>IF(F51="b6",J51*1,IF(F51="b7",J51*0.99,IF(F51="b8",J51*0.97,IF(F51="b9",J51*0.94,IF(F51="b10",J51*0.91,IF(F51="b11",J51*0.88,IF(F51="b12",J51*0.85,J51)))))))</f>
        <v>0.0007116701388888889</v>
      </c>
      <c r="L51" s="5">
        <v>45</v>
      </c>
    </row>
    <row r="52" spans="1:12" s="4" customFormat="1" ht="12.75">
      <c r="A52" s="3">
        <v>2</v>
      </c>
      <c r="B52" s="21">
        <v>117</v>
      </c>
      <c r="C52" s="37">
        <v>1466</v>
      </c>
      <c r="D52" s="38" t="s">
        <v>52</v>
      </c>
      <c r="E52" s="37">
        <v>41</v>
      </c>
      <c r="F52" s="37" t="s">
        <v>90</v>
      </c>
      <c r="G52" s="38" t="s">
        <v>58</v>
      </c>
      <c r="H52" s="19"/>
      <c r="I52" s="23"/>
      <c r="J52" s="19">
        <v>0.0007853009259259259</v>
      </c>
      <c r="K52" s="19">
        <f>IF(F52="b6",J52*1,IF(F52="b7",J52*0.99,IF(F52="b8",J52*0.97,IF(F52="b9",J52*0.94,IF(F52="b10",J52*0.91,IF(F52="b11",J52*0.88,IF(F52="b12",J52*0.85,J52)))))))</f>
        <v>0.0007617418981481481</v>
      </c>
      <c r="L52" s="5">
        <v>32</v>
      </c>
    </row>
    <row r="53" spans="1:12" s="4" customFormat="1" ht="12.75">
      <c r="A53" s="3">
        <v>3</v>
      </c>
      <c r="B53" s="21">
        <v>119</v>
      </c>
      <c r="C53" s="37">
        <v>1972</v>
      </c>
      <c r="D53" s="38" t="s">
        <v>18</v>
      </c>
      <c r="E53" s="37">
        <v>42</v>
      </c>
      <c r="F53" s="37" t="s">
        <v>90</v>
      </c>
      <c r="G53" s="38" t="s">
        <v>58</v>
      </c>
      <c r="H53" s="19"/>
      <c r="I53" s="23"/>
      <c r="J53" s="19">
        <v>0.0008432870370370369</v>
      </c>
      <c r="K53" s="19">
        <f>IF(F53="b6",J53*1,IF(F53="b7",J53*0.99,IF(F53="b8",J53*0.97,IF(F53="b9",J53*0.94,IF(F53="b10",J53*0.91,IF(F53="b11",J53*0.88,IF(F53="b12",J53*0.85,J53)))))))</f>
        <v>0.0008179884259259258</v>
      </c>
      <c r="L53" s="5">
        <v>20</v>
      </c>
    </row>
    <row r="54" spans="1:12" s="4" customFormat="1" ht="12.75">
      <c r="A54" s="3">
        <v>4</v>
      </c>
      <c r="B54" s="21">
        <v>118</v>
      </c>
      <c r="C54" s="37">
        <v>1242</v>
      </c>
      <c r="D54" s="38" t="s">
        <v>17</v>
      </c>
      <c r="E54" s="37">
        <v>44</v>
      </c>
      <c r="F54" s="37" t="s">
        <v>90</v>
      </c>
      <c r="G54" s="41" t="s">
        <v>149</v>
      </c>
      <c r="H54" s="19"/>
      <c r="I54" s="23"/>
      <c r="J54" s="19">
        <v>0.0008515046296296296</v>
      </c>
      <c r="K54" s="19">
        <f>IF(F54="b6",J54*1,IF(F54="b7",J54*0.99,IF(F54="b8",J54*0.97,IF(F54="b9",J54*0.94,IF(F54="b10",J54*0.91,IF(F54="b11",J54*0.88,IF(F54="b12",J54*0.85,J54)))))))</f>
        <v>0.0008259594907407407</v>
      </c>
      <c r="L54" s="5">
        <v>15</v>
      </c>
    </row>
    <row r="55" spans="1:12" s="4" customFormat="1" ht="12.75">
      <c r="A55" s="3"/>
      <c r="B55" s="21"/>
      <c r="C55" s="37"/>
      <c r="D55" s="38"/>
      <c r="E55" s="37"/>
      <c r="F55" s="37"/>
      <c r="G55" s="41"/>
      <c r="H55" s="19"/>
      <c r="I55" s="23"/>
      <c r="J55" s="19"/>
      <c r="K55" s="19"/>
      <c r="L55" s="5"/>
    </row>
    <row r="56" spans="1:12" s="4" customFormat="1" ht="12.75">
      <c r="A56" s="3">
        <v>1</v>
      </c>
      <c r="B56" s="21">
        <v>120</v>
      </c>
      <c r="C56" s="37">
        <v>749</v>
      </c>
      <c r="D56" s="38" t="s">
        <v>22</v>
      </c>
      <c r="E56" s="37">
        <v>48</v>
      </c>
      <c r="F56" s="37" t="s">
        <v>89</v>
      </c>
      <c r="G56" s="41" t="s">
        <v>101</v>
      </c>
      <c r="H56" s="19"/>
      <c r="I56" s="23"/>
      <c r="J56" s="19">
        <v>0.000700925925925926</v>
      </c>
      <c r="K56" s="19">
        <f aca="true" t="shared" si="0" ref="K56:K63">IF(F56="b6",J56*1,IF(F56="b7",J56*0.99,IF(F56="b8",J56*0.97,IF(F56="b9",J56*0.94,IF(F56="b10",J56*0.91,IF(F56="b11",J56*0.88,IF(F56="b12",J56*0.85,J56)))))))</f>
        <v>0.0006939166666666668</v>
      </c>
      <c r="L56" s="5">
        <v>80</v>
      </c>
    </row>
    <row r="57" spans="1:12" s="4" customFormat="1" ht="12.75">
      <c r="A57" s="3">
        <v>2</v>
      </c>
      <c r="B57" s="21">
        <v>127</v>
      </c>
      <c r="C57" s="3"/>
      <c r="D57" s="4" t="s">
        <v>24</v>
      </c>
      <c r="E57" s="3">
        <v>50</v>
      </c>
      <c r="F57" s="3" t="s">
        <v>89</v>
      </c>
      <c r="G57" s="4" t="s">
        <v>25</v>
      </c>
      <c r="H57" s="19"/>
      <c r="I57" s="23"/>
      <c r="J57" s="19">
        <v>0.000803587962962963</v>
      </c>
      <c r="K57" s="19">
        <f t="shared" si="0"/>
        <v>0.0007955520833333333</v>
      </c>
      <c r="L57" s="5"/>
    </row>
    <row r="58" spans="1:12" s="4" customFormat="1" ht="12.75">
      <c r="A58" s="3">
        <v>3</v>
      </c>
      <c r="B58" s="21">
        <v>122</v>
      </c>
      <c r="C58" s="37">
        <v>1606</v>
      </c>
      <c r="D58" s="38" t="s">
        <v>19</v>
      </c>
      <c r="E58" s="37">
        <v>46</v>
      </c>
      <c r="F58" s="37" t="s">
        <v>89</v>
      </c>
      <c r="G58" s="38" t="s">
        <v>7</v>
      </c>
      <c r="H58" s="19"/>
      <c r="I58" s="23"/>
      <c r="J58" s="19">
        <v>0.000812037037037037</v>
      </c>
      <c r="K58" s="19">
        <f t="shared" si="0"/>
        <v>0.0008039166666666666</v>
      </c>
      <c r="L58" s="5">
        <v>22</v>
      </c>
    </row>
    <row r="59" spans="1:12" s="4" customFormat="1" ht="12.75">
      <c r="A59" s="3">
        <v>4</v>
      </c>
      <c r="B59" s="21">
        <v>128</v>
      </c>
      <c r="C59" s="3"/>
      <c r="D59" s="20" t="s">
        <v>178</v>
      </c>
      <c r="E59" s="3">
        <v>47</v>
      </c>
      <c r="F59" s="3" t="s">
        <v>89</v>
      </c>
      <c r="G59" s="20" t="s">
        <v>68</v>
      </c>
      <c r="H59" s="19"/>
      <c r="I59" s="23"/>
      <c r="J59" s="19">
        <v>0.0008185185185185187</v>
      </c>
      <c r="K59" s="19">
        <f t="shared" si="0"/>
        <v>0.0008103333333333335</v>
      </c>
      <c r="L59" s="5"/>
    </row>
    <row r="60" spans="1:12" s="4" customFormat="1" ht="12.75">
      <c r="A60" s="3">
        <v>5</v>
      </c>
      <c r="B60" s="21">
        <v>125</v>
      </c>
      <c r="C60" s="37">
        <v>2385</v>
      </c>
      <c r="D60" s="38" t="s">
        <v>95</v>
      </c>
      <c r="E60" s="37">
        <v>47</v>
      </c>
      <c r="F60" s="37" t="s">
        <v>89</v>
      </c>
      <c r="G60" s="38" t="s">
        <v>94</v>
      </c>
      <c r="H60" s="19"/>
      <c r="I60" s="23"/>
      <c r="J60" s="19">
        <v>0.0008282407407407408</v>
      </c>
      <c r="K60" s="19">
        <f t="shared" si="0"/>
        <v>0.0008199583333333335</v>
      </c>
      <c r="L60" s="5">
        <v>18</v>
      </c>
    </row>
    <row r="61" spans="1:12" s="4" customFormat="1" ht="12.75">
      <c r="A61" s="3">
        <v>6</v>
      </c>
      <c r="B61" s="21">
        <v>126</v>
      </c>
      <c r="C61" s="3"/>
      <c r="D61" s="4" t="s">
        <v>23</v>
      </c>
      <c r="E61" s="3">
        <v>49</v>
      </c>
      <c r="F61" s="3" t="s">
        <v>89</v>
      </c>
      <c r="G61" s="4" t="s">
        <v>29</v>
      </c>
      <c r="H61" s="19"/>
      <c r="I61" s="23"/>
      <c r="J61" s="19">
        <v>0.0008412037037037037</v>
      </c>
      <c r="K61" s="19">
        <f t="shared" si="0"/>
        <v>0.0008327916666666667</v>
      </c>
      <c r="L61" s="5"/>
    </row>
    <row r="62" spans="1:12" s="4" customFormat="1" ht="12.75">
      <c r="A62" s="3">
        <v>7</v>
      </c>
      <c r="B62" s="21">
        <v>123</v>
      </c>
      <c r="C62" s="37">
        <v>1465</v>
      </c>
      <c r="D62" s="38" t="s">
        <v>59</v>
      </c>
      <c r="E62" s="37">
        <v>50</v>
      </c>
      <c r="F62" s="37" t="s">
        <v>89</v>
      </c>
      <c r="G62" s="42" t="s">
        <v>58</v>
      </c>
      <c r="H62" s="19"/>
      <c r="I62" s="23"/>
      <c r="J62" s="19">
        <v>0.0008724537037037037</v>
      </c>
      <c r="K62" s="19">
        <f t="shared" si="0"/>
        <v>0.0008637291666666667</v>
      </c>
      <c r="L62" s="5">
        <v>13</v>
      </c>
    </row>
    <row r="63" spans="1:12" s="4" customFormat="1" ht="12.75">
      <c r="A63" s="3">
        <v>8</v>
      </c>
      <c r="B63" s="21">
        <v>124</v>
      </c>
      <c r="C63" s="37">
        <v>1973</v>
      </c>
      <c r="D63" s="38" t="s">
        <v>49</v>
      </c>
      <c r="E63" s="37">
        <v>47</v>
      </c>
      <c r="F63" s="37" t="s">
        <v>89</v>
      </c>
      <c r="G63" s="38" t="s">
        <v>58</v>
      </c>
      <c r="H63" s="19"/>
      <c r="I63" s="23"/>
      <c r="J63" s="19">
        <v>0.0010065972222222223</v>
      </c>
      <c r="K63" s="19">
        <f t="shared" si="0"/>
        <v>0.00099653125</v>
      </c>
      <c r="L63" s="5">
        <v>12</v>
      </c>
    </row>
    <row r="64" spans="1:12" s="4" customFormat="1" ht="12.75">
      <c r="A64" s="3"/>
      <c r="B64" s="21">
        <v>121</v>
      </c>
      <c r="C64" s="37">
        <v>1974</v>
      </c>
      <c r="D64" s="38" t="s">
        <v>67</v>
      </c>
      <c r="E64" s="37">
        <v>48</v>
      </c>
      <c r="F64" s="37" t="s">
        <v>89</v>
      </c>
      <c r="G64" s="38" t="s">
        <v>58</v>
      </c>
      <c r="H64" s="19"/>
      <c r="I64" s="23"/>
      <c r="J64" s="19" t="s">
        <v>171</v>
      </c>
      <c r="K64" s="19"/>
      <c r="L64" s="5"/>
    </row>
    <row r="65" spans="1:12" s="4" customFormat="1" ht="12.75">
      <c r="A65" s="3"/>
      <c r="B65" s="21"/>
      <c r="C65" s="37"/>
      <c r="D65" s="38"/>
      <c r="E65" s="37"/>
      <c r="F65" s="37"/>
      <c r="G65" s="38"/>
      <c r="H65" s="19"/>
      <c r="I65" s="23"/>
      <c r="J65" s="19"/>
      <c r="K65" s="19"/>
      <c r="L65" s="5"/>
    </row>
    <row r="66" spans="1:12" s="4" customFormat="1" ht="12.75">
      <c r="A66" s="3">
        <v>1</v>
      </c>
      <c r="B66" s="21">
        <v>131</v>
      </c>
      <c r="C66" s="37">
        <v>639</v>
      </c>
      <c r="D66" s="38" t="s">
        <v>50</v>
      </c>
      <c r="E66" s="37">
        <v>52</v>
      </c>
      <c r="F66" s="37" t="s">
        <v>53</v>
      </c>
      <c r="G66" s="38" t="s">
        <v>40</v>
      </c>
      <c r="H66" s="19"/>
      <c r="I66" s="23"/>
      <c r="J66" s="19">
        <v>0.0006886574074074074</v>
      </c>
      <c r="K66" s="19">
        <f aca="true" t="shared" si="1" ref="K66:K74">IF(F66="b6",J66*1,IF(F66="b7",J66*0.99,IF(F66="b8",J66*0.97,IF(F66="b9",J66*0.94,IF(F66="b10",J66*0.91,IF(F66="b11",J66*0.88,IF(F66="b12",J66*0.85,J66)))))))</f>
        <v>0.0006886574074074074</v>
      </c>
      <c r="L66" s="5">
        <v>100</v>
      </c>
    </row>
    <row r="67" spans="1:12" s="4" customFormat="1" ht="12.75">
      <c r="A67" s="3">
        <v>2</v>
      </c>
      <c r="B67" s="21">
        <v>129</v>
      </c>
      <c r="C67" s="37">
        <v>636</v>
      </c>
      <c r="D67" s="38" t="s">
        <v>27</v>
      </c>
      <c r="E67" s="37">
        <v>53</v>
      </c>
      <c r="F67" s="37" t="s">
        <v>53</v>
      </c>
      <c r="G67" s="38" t="s">
        <v>40</v>
      </c>
      <c r="H67" s="19"/>
      <c r="I67" s="23"/>
      <c r="J67" s="19">
        <v>0.0007008101851851853</v>
      </c>
      <c r="K67" s="19">
        <f t="shared" si="1"/>
        <v>0.0007008101851851853</v>
      </c>
      <c r="L67" s="5">
        <v>60</v>
      </c>
    </row>
    <row r="68" spans="1:12" s="4" customFormat="1" ht="12.75">
      <c r="A68" s="3">
        <v>3</v>
      </c>
      <c r="B68" s="21">
        <v>132</v>
      </c>
      <c r="C68" s="37">
        <v>755</v>
      </c>
      <c r="D68" s="38" t="s">
        <v>54</v>
      </c>
      <c r="E68" s="37">
        <v>53</v>
      </c>
      <c r="F68" s="37" t="s">
        <v>53</v>
      </c>
      <c r="G68" s="38" t="s">
        <v>20</v>
      </c>
      <c r="H68" s="19"/>
      <c r="I68" s="23"/>
      <c r="J68" s="19">
        <v>0.0007107638888888889</v>
      </c>
      <c r="K68" s="19">
        <f t="shared" si="1"/>
        <v>0.0007107638888888889</v>
      </c>
      <c r="L68" s="5">
        <v>50</v>
      </c>
    </row>
    <row r="69" spans="1:12" s="4" customFormat="1" ht="12.75">
      <c r="A69" s="3">
        <v>4</v>
      </c>
      <c r="B69" s="21">
        <v>130</v>
      </c>
      <c r="C69" s="37">
        <v>2383</v>
      </c>
      <c r="D69" s="38" t="s">
        <v>48</v>
      </c>
      <c r="E69" s="37">
        <v>52</v>
      </c>
      <c r="F69" s="37" t="s">
        <v>53</v>
      </c>
      <c r="G69" s="36" t="s">
        <v>94</v>
      </c>
      <c r="H69" s="19"/>
      <c r="I69" s="23"/>
      <c r="J69" s="19">
        <v>0.0007538194444444444</v>
      </c>
      <c r="K69" s="19">
        <f t="shared" si="1"/>
        <v>0.0007538194444444444</v>
      </c>
      <c r="L69" s="5">
        <v>36</v>
      </c>
    </row>
    <row r="70" spans="1:12" s="4" customFormat="1" ht="12.75">
      <c r="A70" s="3">
        <v>5</v>
      </c>
      <c r="B70" s="21">
        <v>135</v>
      </c>
      <c r="C70" s="37">
        <v>1523</v>
      </c>
      <c r="D70" s="38" t="s">
        <v>12</v>
      </c>
      <c r="E70" s="37">
        <v>52</v>
      </c>
      <c r="F70" s="37" t="s">
        <v>53</v>
      </c>
      <c r="G70" s="38" t="s">
        <v>7</v>
      </c>
      <c r="H70" s="19"/>
      <c r="I70" s="23"/>
      <c r="J70" s="19">
        <v>0.000763425925925926</v>
      </c>
      <c r="K70" s="19">
        <f t="shared" si="1"/>
        <v>0.000763425925925926</v>
      </c>
      <c r="L70" s="5">
        <v>29</v>
      </c>
    </row>
    <row r="71" spans="1:12" s="4" customFormat="1" ht="12.75">
      <c r="A71" s="3">
        <v>6</v>
      </c>
      <c r="B71" s="21">
        <v>134</v>
      </c>
      <c r="C71" s="37">
        <v>632</v>
      </c>
      <c r="D71" s="38" t="s">
        <v>47</v>
      </c>
      <c r="E71" s="37">
        <v>53</v>
      </c>
      <c r="F71" s="37" t="s">
        <v>53</v>
      </c>
      <c r="G71" s="38" t="s">
        <v>40</v>
      </c>
      <c r="H71" s="19"/>
      <c r="I71" s="23"/>
      <c r="J71" s="19">
        <v>0.0007650462962962962</v>
      </c>
      <c r="K71" s="19">
        <f t="shared" si="1"/>
        <v>0.0007650462962962962</v>
      </c>
      <c r="L71" s="5">
        <v>26</v>
      </c>
    </row>
    <row r="72" spans="1:12" s="4" customFormat="1" ht="12.75">
      <c r="A72" s="3">
        <v>7</v>
      </c>
      <c r="B72" s="21">
        <v>136</v>
      </c>
      <c r="C72" s="3"/>
      <c r="D72" s="4" t="s">
        <v>177</v>
      </c>
      <c r="E72" s="3">
        <v>54</v>
      </c>
      <c r="F72" s="3" t="s">
        <v>53</v>
      </c>
      <c r="G72" s="4" t="s">
        <v>68</v>
      </c>
      <c r="H72" s="19"/>
      <c r="I72" s="23"/>
      <c r="J72" s="19">
        <v>0.0008013888888888888</v>
      </c>
      <c r="K72" s="19">
        <f t="shared" si="1"/>
        <v>0.0008013888888888888</v>
      </c>
      <c r="L72" s="5"/>
    </row>
    <row r="73" spans="1:12" s="4" customFormat="1" ht="12.75">
      <c r="A73" s="3">
        <v>8</v>
      </c>
      <c r="B73" s="3">
        <v>175</v>
      </c>
      <c r="C73" s="45"/>
      <c r="D73" s="58" t="s">
        <v>193</v>
      </c>
      <c r="E73" s="3">
        <v>53</v>
      </c>
      <c r="F73" s="21" t="s">
        <v>53</v>
      </c>
      <c r="G73" s="58" t="s">
        <v>194</v>
      </c>
      <c r="H73" s="19"/>
      <c r="I73" s="23"/>
      <c r="J73" s="19">
        <v>0.0008828703703703703</v>
      </c>
      <c r="K73" s="19">
        <f t="shared" si="1"/>
        <v>0.0008828703703703703</v>
      </c>
      <c r="L73" s="5"/>
    </row>
    <row r="74" spans="1:12" s="4" customFormat="1" ht="12.75">
      <c r="A74" s="3">
        <v>9</v>
      </c>
      <c r="B74" s="21">
        <v>133</v>
      </c>
      <c r="C74" s="3"/>
      <c r="D74" s="20" t="s">
        <v>63</v>
      </c>
      <c r="E74" s="21">
        <v>55</v>
      </c>
      <c r="F74" s="3" t="s">
        <v>53</v>
      </c>
      <c r="G74" s="20" t="s">
        <v>64</v>
      </c>
      <c r="H74" s="19"/>
      <c r="I74" s="23"/>
      <c r="J74" s="19">
        <v>0.0008923611111111112</v>
      </c>
      <c r="K74" s="19">
        <f t="shared" si="1"/>
        <v>0.0008923611111111112</v>
      </c>
      <c r="L74" s="5"/>
    </row>
    <row r="75" spans="1:12" s="4" customFormat="1" ht="12.75">
      <c r="A75" s="3"/>
      <c r="B75" s="3"/>
      <c r="C75" s="3"/>
      <c r="E75" s="3"/>
      <c r="F75" s="3"/>
      <c r="H75" s="19"/>
      <c r="I75" s="19"/>
      <c r="J75" s="19"/>
      <c r="K75" s="19"/>
      <c r="L75" s="3"/>
    </row>
    <row r="76" spans="1:12" s="4" customFormat="1" ht="12.75">
      <c r="A76" s="3"/>
      <c r="B76" s="3"/>
      <c r="C76" s="3"/>
      <c r="E76" s="3"/>
      <c r="F76" s="3"/>
      <c r="H76" s="19"/>
      <c r="I76" s="19"/>
      <c r="J76" s="19"/>
      <c r="K76" s="19"/>
      <c r="L76" s="3"/>
    </row>
    <row r="77" spans="2:12" s="9" customFormat="1" ht="12.75">
      <c r="B77" s="11" t="s">
        <v>127</v>
      </c>
      <c r="C77" s="11"/>
      <c r="D77" s="11"/>
      <c r="H77" s="19"/>
      <c r="I77" s="19"/>
      <c r="J77" s="19"/>
      <c r="K77" s="19"/>
      <c r="L77" s="18"/>
    </row>
    <row r="78" spans="8:12" s="9" customFormat="1" ht="12.75">
      <c r="H78" s="19"/>
      <c r="I78" s="19"/>
      <c r="J78" s="19"/>
      <c r="K78" s="19"/>
      <c r="L78" s="18"/>
    </row>
    <row r="79" spans="1:12" s="9" customFormat="1" ht="12.75">
      <c r="A79" s="25" t="s">
        <v>0</v>
      </c>
      <c r="B79" s="25" t="s">
        <v>122</v>
      </c>
      <c r="C79" s="25" t="s">
        <v>125</v>
      </c>
      <c r="D79" s="26" t="s">
        <v>123</v>
      </c>
      <c r="E79" s="27" t="s">
        <v>124</v>
      </c>
      <c r="F79" s="25" t="s">
        <v>125</v>
      </c>
      <c r="G79" s="26" t="s">
        <v>1</v>
      </c>
      <c r="H79" s="28"/>
      <c r="I79" s="16"/>
      <c r="J79" s="34" t="s">
        <v>191</v>
      </c>
      <c r="K79" s="28" t="s">
        <v>126</v>
      </c>
      <c r="L79" s="25" t="s">
        <v>2</v>
      </c>
    </row>
    <row r="80" spans="8:12" s="9" customFormat="1" ht="12.75">
      <c r="H80" s="19"/>
      <c r="I80" s="19"/>
      <c r="J80" s="19"/>
      <c r="K80" s="19"/>
      <c r="L80" s="18"/>
    </row>
    <row r="81" spans="1:13" s="4" customFormat="1" ht="12.75">
      <c r="A81" s="29">
        <v>1</v>
      </c>
      <c r="B81" s="3">
        <v>141</v>
      </c>
      <c r="C81" s="37">
        <v>2382</v>
      </c>
      <c r="D81" s="38" t="s">
        <v>31</v>
      </c>
      <c r="E81" s="37">
        <v>57</v>
      </c>
      <c r="F81" s="37" t="s">
        <v>21</v>
      </c>
      <c r="G81" s="38" t="s">
        <v>94</v>
      </c>
      <c r="H81" s="19"/>
      <c r="I81" s="23"/>
      <c r="J81" s="19">
        <v>0.0006863425925925926</v>
      </c>
      <c r="K81" s="19">
        <f aca="true" t="shared" si="2" ref="K81:K88">IF(F81="a1",J81*1,IF(F81="a2",J81*0.99,IF(F81="a3",J81*0.97,IF(F81="a4",J81*0.94,IF(F81="a5",J81*0.91,)))))</f>
        <v>0.0006245717592592593</v>
      </c>
      <c r="L81" s="5">
        <v>80</v>
      </c>
      <c r="M81" s="24"/>
    </row>
    <row r="82" spans="1:12" s="4" customFormat="1" ht="12.75">
      <c r="A82" s="29">
        <v>2</v>
      </c>
      <c r="B82" s="3">
        <v>146</v>
      </c>
      <c r="C82" s="3"/>
      <c r="D82" s="4" t="s">
        <v>72</v>
      </c>
      <c r="E82" s="3">
        <v>59</v>
      </c>
      <c r="F82" s="3" t="s">
        <v>21</v>
      </c>
      <c r="G82" s="46" t="s">
        <v>73</v>
      </c>
      <c r="H82" s="19"/>
      <c r="I82" s="23"/>
      <c r="J82" s="19">
        <v>0.0007158564814814814</v>
      </c>
      <c r="K82" s="19">
        <f t="shared" si="2"/>
        <v>0.000651429398148148</v>
      </c>
      <c r="L82" s="5"/>
    </row>
    <row r="83" spans="1:12" s="9" customFormat="1" ht="12.75">
      <c r="A83" s="29">
        <v>3</v>
      </c>
      <c r="B83" s="3">
        <v>148</v>
      </c>
      <c r="C83" s="37">
        <v>3028</v>
      </c>
      <c r="D83" s="38" t="s">
        <v>32</v>
      </c>
      <c r="E83" s="37">
        <v>58</v>
      </c>
      <c r="F83" s="37" t="s">
        <v>21</v>
      </c>
      <c r="G83" s="41" t="s">
        <v>133</v>
      </c>
      <c r="H83" s="19"/>
      <c r="I83" s="23"/>
      <c r="J83" s="19">
        <v>0.0007314814814814814</v>
      </c>
      <c r="K83" s="19">
        <f t="shared" si="2"/>
        <v>0.0006656481481481481</v>
      </c>
      <c r="L83" s="5">
        <v>40</v>
      </c>
    </row>
    <row r="84" spans="1:12" s="9" customFormat="1" ht="12.75">
      <c r="A84" s="29">
        <v>4</v>
      </c>
      <c r="B84" s="3">
        <v>147</v>
      </c>
      <c r="C84" s="3"/>
      <c r="D84" s="4" t="s">
        <v>28</v>
      </c>
      <c r="E84" s="3">
        <v>56</v>
      </c>
      <c r="F84" s="3" t="s">
        <v>21</v>
      </c>
      <c r="G84" s="4" t="s">
        <v>14</v>
      </c>
      <c r="H84" s="19"/>
      <c r="I84" s="23"/>
      <c r="J84" s="19">
        <v>0.0007625</v>
      </c>
      <c r="K84" s="19">
        <f t="shared" si="2"/>
        <v>0.000693875</v>
      </c>
      <c r="L84" s="5"/>
    </row>
    <row r="85" spans="1:12" s="9" customFormat="1" ht="12.75">
      <c r="A85" s="29">
        <v>5</v>
      </c>
      <c r="B85" s="3">
        <v>142</v>
      </c>
      <c r="C85" s="37">
        <v>627</v>
      </c>
      <c r="D85" s="38" t="s">
        <v>33</v>
      </c>
      <c r="E85" s="37">
        <v>57</v>
      </c>
      <c r="F85" s="37" t="s">
        <v>21</v>
      </c>
      <c r="G85" s="38" t="s">
        <v>40</v>
      </c>
      <c r="H85" s="19"/>
      <c r="I85" s="23"/>
      <c r="J85" s="19">
        <v>0.0007773148148148148</v>
      </c>
      <c r="K85" s="19">
        <f t="shared" si="2"/>
        <v>0.0007073564814814814</v>
      </c>
      <c r="L85" s="5">
        <v>18</v>
      </c>
    </row>
    <row r="86" spans="1:12" s="9" customFormat="1" ht="12.75">
      <c r="A86" s="29">
        <v>6</v>
      </c>
      <c r="B86" s="3">
        <v>143</v>
      </c>
      <c r="C86" s="37">
        <v>506</v>
      </c>
      <c r="D86" s="38" t="s">
        <v>44</v>
      </c>
      <c r="E86" s="37">
        <v>60</v>
      </c>
      <c r="F86" s="37" t="s">
        <v>21</v>
      </c>
      <c r="G86" s="38" t="s">
        <v>43</v>
      </c>
      <c r="H86" s="19"/>
      <c r="I86" s="23"/>
      <c r="J86" s="19">
        <v>0.0008157407407407409</v>
      </c>
      <c r="K86" s="19">
        <f t="shared" si="2"/>
        <v>0.0007423240740740743</v>
      </c>
      <c r="L86" s="5">
        <v>13</v>
      </c>
    </row>
    <row r="87" spans="1:12" s="9" customFormat="1" ht="12.75">
      <c r="A87" s="29">
        <v>7</v>
      </c>
      <c r="B87" s="3">
        <v>144</v>
      </c>
      <c r="C87" s="37">
        <v>669</v>
      </c>
      <c r="D87" s="43" t="s">
        <v>87</v>
      </c>
      <c r="E87" s="37">
        <v>60</v>
      </c>
      <c r="F87" s="37" t="s">
        <v>21</v>
      </c>
      <c r="G87" s="62" t="s">
        <v>88</v>
      </c>
      <c r="H87" s="19"/>
      <c r="I87" s="23"/>
      <c r="J87" s="19">
        <v>0.0008495370370370371</v>
      </c>
      <c r="K87" s="19">
        <f t="shared" si="2"/>
        <v>0.0007730787037037038</v>
      </c>
      <c r="L87" s="5">
        <v>9</v>
      </c>
    </row>
    <row r="88" spans="1:12" s="9" customFormat="1" ht="12.75">
      <c r="A88" s="29">
        <v>8</v>
      </c>
      <c r="B88" s="3">
        <v>145</v>
      </c>
      <c r="C88" s="3"/>
      <c r="D88" s="4" t="s">
        <v>60</v>
      </c>
      <c r="E88" s="3">
        <v>59</v>
      </c>
      <c r="F88" s="3" t="s">
        <v>21</v>
      </c>
      <c r="G88" s="22" t="s">
        <v>61</v>
      </c>
      <c r="H88" s="19"/>
      <c r="I88" s="23"/>
      <c r="J88" s="19">
        <v>0.0009545138888888889</v>
      </c>
      <c r="K88" s="19">
        <f t="shared" si="2"/>
        <v>0.0008686076388888889</v>
      </c>
      <c r="L88" s="5"/>
    </row>
    <row r="89" spans="1:12" s="9" customFormat="1" ht="12.75">
      <c r="A89" s="29"/>
      <c r="B89" s="3"/>
      <c r="C89" s="3"/>
      <c r="D89" s="4"/>
      <c r="E89" s="3"/>
      <c r="F89" s="3"/>
      <c r="G89" s="22"/>
      <c r="H89" s="19"/>
      <c r="I89" s="23"/>
      <c r="J89" s="19"/>
      <c r="K89" s="19"/>
      <c r="L89" s="5"/>
    </row>
    <row r="90" spans="1:12" s="9" customFormat="1" ht="12.75">
      <c r="A90" s="29">
        <v>1</v>
      </c>
      <c r="B90" s="3">
        <v>149</v>
      </c>
      <c r="C90" s="37">
        <v>1735</v>
      </c>
      <c r="D90" s="38" t="s">
        <v>36</v>
      </c>
      <c r="E90" s="37">
        <v>63</v>
      </c>
      <c r="F90" s="37" t="s">
        <v>26</v>
      </c>
      <c r="G90" s="38" t="s">
        <v>66</v>
      </c>
      <c r="H90" s="19"/>
      <c r="I90" s="23"/>
      <c r="J90" s="19">
        <v>0.000662962962962963</v>
      </c>
      <c r="K90" s="19">
        <f aca="true" t="shared" si="3" ref="K90:K100">IF(F90="a1",J90*1,IF(F90="a2",J90*0.99,IF(F90="a3",J90*0.97,IF(F90="a4",J90*0.94,IF(F90="a5",J90*0.91,)))))</f>
        <v>0.0006231851851851852</v>
      </c>
      <c r="L90" s="5">
        <v>100</v>
      </c>
    </row>
    <row r="91" spans="1:12" s="9" customFormat="1" ht="12.75">
      <c r="A91" s="29">
        <v>2</v>
      </c>
      <c r="B91" s="3">
        <v>150</v>
      </c>
      <c r="C91" s="37">
        <v>1821</v>
      </c>
      <c r="D91" s="38" t="s">
        <v>97</v>
      </c>
      <c r="E91" s="37">
        <v>63</v>
      </c>
      <c r="F91" s="37" t="s">
        <v>26</v>
      </c>
      <c r="G91" s="38" t="s">
        <v>96</v>
      </c>
      <c r="H91" s="19"/>
      <c r="I91" s="23"/>
      <c r="J91" s="19">
        <v>0.0006840277777777778</v>
      </c>
      <c r="K91" s="19">
        <f t="shared" si="3"/>
        <v>0.0006429861111111111</v>
      </c>
      <c r="L91" s="5">
        <v>50</v>
      </c>
    </row>
    <row r="92" spans="1:12" s="9" customFormat="1" ht="12.75">
      <c r="A92" s="29">
        <v>3</v>
      </c>
      <c r="B92" s="3">
        <v>160</v>
      </c>
      <c r="C92" s="3"/>
      <c r="D92" s="4" t="s">
        <v>186</v>
      </c>
      <c r="E92" s="3">
        <v>63</v>
      </c>
      <c r="F92" s="3" t="s">
        <v>26</v>
      </c>
      <c r="G92" s="4" t="s">
        <v>68</v>
      </c>
      <c r="H92" s="19"/>
      <c r="I92" s="23"/>
      <c r="J92" s="19">
        <v>0.0006944444444444445</v>
      </c>
      <c r="K92" s="19">
        <f t="shared" si="3"/>
        <v>0.0006527777777777777</v>
      </c>
      <c r="L92" s="5"/>
    </row>
    <row r="93" spans="1:12" s="9" customFormat="1" ht="12.75">
      <c r="A93" s="29">
        <v>4</v>
      </c>
      <c r="B93" s="3">
        <v>157</v>
      </c>
      <c r="C93" s="3"/>
      <c r="D93" s="4" t="s">
        <v>164</v>
      </c>
      <c r="E93" s="3">
        <v>61</v>
      </c>
      <c r="F93" s="3" t="s">
        <v>26</v>
      </c>
      <c r="G93" s="4" t="s">
        <v>68</v>
      </c>
      <c r="H93" s="19"/>
      <c r="I93" s="23"/>
      <c r="J93" s="19">
        <v>0.000704050925925926</v>
      </c>
      <c r="K93" s="19">
        <f t="shared" si="3"/>
        <v>0.0006618078703703704</v>
      </c>
      <c r="L93" s="5"/>
    </row>
    <row r="94" spans="1:12" s="9" customFormat="1" ht="12.75">
      <c r="A94" s="29">
        <v>5</v>
      </c>
      <c r="B94" s="3">
        <v>155</v>
      </c>
      <c r="C94" s="3"/>
      <c r="D94" s="20" t="s">
        <v>82</v>
      </c>
      <c r="E94" s="21">
        <v>65</v>
      </c>
      <c r="F94" s="18" t="s">
        <v>26</v>
      </c>
      <c r="G94" s="20" t="s">
        <v>83</v>
      </c>
      <c r="H94" s="19"/>
      <c r="I94" s="23"/>
      <c r="J94" s="19">
        <v>0.0007175925925925927</v>
      </c>
      <c r="K94" s="19">
        <f t="shared" si="3"/>
        <v>0.0006745370370370371</v>
      </c>
      <c r="L94" s="5"/>
    </row>
    <row r="95" spans="1:12" s="9" customFormat="1" ht="12.75">
      <c r="A95" s="29">
        <v>6</v>
      </c>
      <c r="B95" s="3">
        <v>151</v>
      </c>
      <c r="C95" s="37">
        <v>628</v>
      </c>
      <c r="D95" s="43" t="s">
        <v>56</v>
      </c>
      <c r="E95" s="37">
        <v>62</v>
      </c>
      <c r="F95" s="37" t="s">
        <v>26</v>
      </c>
      <c r="G95" s="43" t="s">
        <v>62</v>
      </c>
      <c r="H95" s="19"/>
      <c r="I95" s="23"/>
      <c r="J95" s="19">
        <v>0.0007219907407407408</v>
      </c>
      <c r="K95" s="19">
        <f t="shared" si="3"/>
        <v>0.0006786712962962964</v>
      </c>
      <c r="L95" s="5">
        <v>26</v>
      </c>
    </row>
    <row r="96" spans="1:12" s="9" customFormat="1" ht="12.75">
      <c r="A96" s="29">
        <v>7</v>
      </c>
      <c r="B96" s="3">
        <v>153</v>
      </c>
      <c r="C96" s="37">
        <v>633</v>
      </c>
      <c r="D96" s="38" t="s">
        <v>37</v>
      </c>
      <c r="E96" s="37">
        <v>62</v>
      </c>
      <c r="F96" s="37" t="s">
        <v>26</v>
      </c>
      <c r="G96" s="38" t="s">
        <v>40</v>
      </c>
      <c r="H96" s="19"/>
      <c r="I96" s="23"/>
      <c r="J96" s="19">
        <v>0.0007237268518518518</v>
      </c>
      <c r="K96" s="19">
        <f t="shared" si="3"/>
        <v>0.0006803032407407407</v>
      </c>
      <c r="L96" s="5">
        <v>24</v>
      </c>
    </row>
    <row r="97" spans="1:12" s="9" customFormat="1" ht="12.75">
      <c r="A97" s="29">
        <v>8</v>
      </c>
      <c r="B97" s="3">
        <v>156</v>
      </c>
      <c r="C97" s="3"/>
      <c r="D97" s="4" t="s">
        <v>162</v>
      </c>
      <c r="E97" s="3">
        <v>64</v>
      </c>
      <c r="F97" s="3" t="s">
        <v>26</v>
      </c>
      <c r="G97" s="4" t="s">
        <v>163</v>
      </c>
      <c r="H97" s="19"/>
      <c r="I97" s="23"/>
      <c r="J97" s="19">
        <v>0.0007273148148148148</v>
      </c>
      <c r="K97" s="19">
        <f t="shared" si="3"/>
        <v>0.0006836759259259258</v>
      </c>
      <c r="L97" s="5"/>
    </row>
    <row r="98" spans="1:12" s="9" customFormat="1" ht="12.75">
      <c r="A98" s="29">
        <v>9</v>
      </c>
      <c r="B98" s="3">
        <v>154</v>
      </c>
      <c r="C98" s="44">
        <v>2417</v>
      </c>
      <c r="D98" s="43" t="s">
        <v>70</v>
      </c>
      <c r="E98" s="35">
        <v>64</v>
      </c>
      <c r="F98" s="35" t="s">
        <v>26</v>
      </c>
      <c r="G98" s="36" t="s">
        <v>132</v>
      </c>
      <c r="H98" s="19"/>
      <c r="I98" s="23"/>
      <c r="J98" s="19">
        <v>0.0007416666666666666</v>
      </c>
      <c r="K98" s="19">
        <f t="shared" si="3"/>
        <v>0.0006971666666666666</v>
      </c>
      <c r="L98" s="5">
        <v>20</v>
      </c>
    </row>
    <row r="99" spans="1:12" s="9" customFormat="1" ht="12.75">
      <c r="A99" s="29">
        <v>10</v>
      </c>
      <c r="B99" s="3">
        <v>152</v>
      </c>
      <c r="C99" s="37">
        <v>2129</v>
      </c>
      <c r="D99" s="38" t="s">
        <v>35</v>
      </c>
      <c r="E99" s="37">
        <v>62</v>
      </c>
      <c r="F99" s="37" t="s">
        <v>26</v>
      </c>
      <c r="G99" s="38" t="s">
        <v>46</v>
      </c>
      <c r="H99" s="19"/>
      <c r="I99" s="23"/>
      <c r="J99" s="19">
        <v>0.0007956018518518519</v>
      </c>
      <c r="K99" s="19">
        <f t="shared" si="3"/>
        <v>0.0007478657407407408</v>
      </c>
      <c r="L99" s="5">
        <v>12</v>
      </c>
    </row>
    <row r="100" spans="1:12" s="9" customFormat="1" ht="12.75">
      <c r="A100" s="29">
        <v>11</v>
      </c>
      <c r="B100" s="3">
        <v>158</v>
      </c>
      <c r="C100" s="3"/>
      <c r="D100" s="4" t="s">
        <v>168</v>
      </c>
      <c r="E100" s="3">
        <v>63</v>
      </c>
      <c r="F100" s="3" t="s">
        <v>26</v>
      </c>
      <c r="G100" s="4" t="s">
        <v>58</v>
      </c>
      <c r="H100" s="19"/>
      <c r="I100" s="23"/>
      <c r="J100" s="19">
        <v>0.000796412037037037</v>
      </c>
      <c r="K100" s="19">
        <f t="shared" si="3"/>
        <v>0.0007486273148148147</v>
      </c>
      <c r="L100" s="5"/>
    </row>
    <row r="101" spans="1:12" s="9" customFormat="1" ht="12.75">
      <c r="A101" s="29">
        <v>12</v>
      </c>
      <c r="B101" s="3">
        <v>159</v>
      </c>
      <c r="C101" s="3"/>
      <c r="D101" s="4" t="s">
        <v>179</v>
      </c>
      <c r="E101" s="3">
        <v>62</v>
      </c>
      <c r="F101" s="3" t="s">
        <v>26</v>
      </c>
      <c r="G101" s="4" t="s">
        <v>94</v>
      </c>
      <c r="H101" s="19"/>
      <c r="I101" s="23"/>
      <c r="J101" s="19" t="s">
        <v>172</v>
      </c>
      <c r="K101" s="19"/>
      <c r="L101" s="5"/>
    </row>
    <row r="102" spans="1:12" s="9" customFormat="1" ht="12.75">
      <c r="A102" s="29"/>
      <c r="B102" s="3"/>
      <c r="C102" s="3"/>
      <c r="D102" s="4"/>
      <c r="E102" s="3"/>
      <c r="F102" s="3"/>
      <c r="G102" s="4"/>
      <c r="H102" s="19"/>
      <c r="I102" s="23"/>
      <c r="J102" s="19"/>
      <c r="K102" s="19"/>
      <c r="L102" s="5"/>
    </row>
    <row r="103" spans="1:12" s="9" customFormat="1" ht="12.75">
      <c r="A103" s="29">
        <v>1</v>
      </c>
      <c r="B103" s="3">
        <v>163</v>
      </c>
      <c r="C103" s="37">
        <v>683</v>
      </c>
      <c r="D103" s="38" t="s">
        <v>41</v>
      </c>
      <c r="E103" s="37">
        <v>69</v>
      </c>
      <c r="F103" s="37" t="s">
        <v>30</v>
      </c>
      <c r="G103" s="38" t="s">
        <v>75</v>
      </c>
      <c r="H103" s="19"/>
      <c r="I103" s="23"/>
      <c r="J103" s="19">
        <v>0.0006476851851851852</v>
      </c>
      <c r="K103" s="19">
        <f>IF(F103="a1",J103*1,IF(F103="a2",J103*0.99,IF(F103="a3",J103*0.97,IF(F103="a4",J103*0.94,IF(F103="a5",J103*0.91,)))))</f>
        <v>0.0006282546296296296</v>
      </c>
      <c r="L103" s="5">
        <v>60</v>
      </c>
    </row>
    <row r="104" spans="1:12" s="9" customFormat="1" ht="12.75">
      <c r="A104" s="29">
        <v>2</v>
      </c>
      <c r="B104" s="3">
        <v>161</v>
      </c>
      <c r="C104" s="37">
        <v>1280</v>
      </c>
      <c r="D104" s="38" t="s">
        <v>39</v>
      </c>
      <c r="E104" s="37">
        <v>67</v>
      </c>
      <c r="F104" s="39" t="s">
        <v>30</v>
      </c>
      <c r="G104" s="38" t="s">
        <v>55</v>
      </c>
      <c r="H104" s="19"/>
      <c r="I104" s="23"/>
      <c r="J104" s="19">
        <v>0.0006912037037037037</v>
      </c>
      <c r="K104" s="19">
        <f>IF(F104="a1",J104*1,IF(F104="a2",J104*0.99,IF(F104="a3",J104*0.97,IF(F104="a4",J104*0.94,IF(F104="a5",J104*0.91,)))))</f>
        <v>0.0006704675925925926</v>
      </c>
      <c r="L104" s="5">
        <v>36</v>
      </c>
    </row>
    <row r="105" spans="1:12" s="9" customFormat="1" ht="12.75">
      <c r="A105" s="29">
        <v>3</v>
      </c>
      <c r="B105" s="3">
        <v>165</v>
      </c>
      <c r="C105" s="37">
        <v>2384</v>
      </c>
      <c r="D105" s="43" t="s">
        <v>86</v>
      </c>
      <c r="E105" s="37">
        <v>70</v>
      </c>
      <c r="F105" s="37" t="s">
        <v>30</v>
      </c>
      <c r="G105" s="36" t="s">
        <v>94</v>
      </c>
      <c r="H105" s="19"/>
      <c r="I105" s="23"/>
      <c r="J105" s="19">
        <v>0.0007755787037037037</v>
      </c>
      <c r="K105" s="19">
        <f>IF(F105="a1",J105*1,IF(F105="a2",J105*0.99,IF(F105="a3",J105*0.97,IF(F105="a4",J105*0.94,IF(F105="a5",J105*0.91,)))))</f>
        <v>0.0007523113425925925</v>
      </c>
      <c r="L105" s="5">
        <v>10</v>
      </c>
    </row>
    <row r="106" spans="1:12" s="9" customFormat="1" ht="12.75">
      <c r="A106" s="29">
        <v>4</v>
      </c>
      <c r="B106" s="3">
        <v>162</v>
      </c>
      <c r="C106" s="37">
        <v>789</v>
      </c>
      <c r="D106" s="38" t="s">
        <v>69</v>
      </c>
      <c r="E106" s="37">
        <v>68</v>
      </c>
      <c r="F106" s="39" t="s">
        <v>30</v>
      </c>
      <c r="G106" s="38" t="s">
        <v>79</v>
      </c>
      <c r="H106" s="19"/>
      <c r="I106" s="23"/>
      <c r="J106" s="19">
        <v>0.0008143518518518518</v>
      </c>
      <c r="K106" s="19">
        <f>IF(F106="a1",J106*1,IF(F106="a2",J106*0.99,IF(F106="a3",J106*0.97,IF(F106="a4",J106*0.94,IF(F106="a5",J106*0.91,)))))</f>
        <v>0.0007899212962962963</v>
      </c>
      <c r="L106" s="5">
        <v>8</v>
      </c>
    </row>
    <row r="107" spans="1:12" s="9" customFormat="1" ht="12.75">
      <c r="A107" s="29">
        <v>5</v>
      </c>
      <c r="B107" s="3">
        <v>164</v>
      </c>
      <c r="C107" s="45">
        <v>2848</v>
      </c>
      <c r="D107" s="41" t="s">
        <v>150</v>
      </c>
      <c r="E107" s="37">
        <v>70</v>
      </c>
      <c r="F107" s="44" t="s">
        <v>30</v>
      </c>
      <c r="G107" s="41" t="s">
        <v>94</v>
      </c>
      <c r="H107" s="19"/>
      <c r="I107" s="23"/>
      <c r="J107" s="19">
        <v>0.0008288194444444444</v>
      </c>
      <c r="K107" s="19">
        <f>IF(F107="a1",J107*1,IF(F107="a2",J107*0.99,IF(F107="a3",J107*0.97,IF(F107="a4",J107*0.94,IF(F107="a5",J107*0.91,)))))</f>
        <v>0.0008039548611111111</v>
      </c>
      <c r="L107" s="5">
        <v>7</v>
      </c>
    </row>
    <row r="108" spans="1:12" s="9" customFormat="1" ht="12.75">
      <c r="A108" s="29"/>
      <c r="B108" s="3"/>
      <c r="C108" s="45"/>
      <c r="D108" s="41"/>
      <c r="E108" s="37"/>
      <c r="F108" s="44"/>
      <c r="G108" s="41"/>
      <c r="H108" s="19"/>
      <c r="I108" s="23"/>
      <c r="J108" s="19"/>
      <c r="K108" s="19"/>
      <c r="L108" s="5"/>
    </row>
    <row r="109" spans="1:12" s="9" customFormat="1" ht="12.75">
      <c r="A109" s="29">
        <v>1</v>
      </c>
      <c r="B109" s="3">
        <v>193</v>
      </c>
      <c r="C109" s="55"/>
      <c r="D109" s="56" t="s">
        <v>195</v>
      </c>
      <c r="E109" s="57">
        <v>80</v>
      </c>
      <c r="F109" s="57" t="s">
        <v>38</v>
      </c>
      <c r="G109" s="58" t="s">
        <v>196</v>
      </c>
      <c r="H109" s="19"/>
      <c r="I109" s="23"/>
      <c r="J109" s="19">
        <v>0.0006351851851851852</v>
      </c>
      <c r="K109" s="19">
        <f aca="true" t="shared" si="4" ref="K109:K118">IF(F109="a1",J109*1,IF(F109="a2",J109*0.99,IF(F109="a3",J109*0.97,IF(F109="a4",J109*0.94,IF(F109="a5",J109*0.91,)))))</f>
        <v>0.0006351851851851852</v>
      </c>
      <c r="L109" s="5"/>
    </row>
    <row r="110" spans="1:12" s="9" customFormat="1" ht="12.75">
      <c r="A110" s="29">
        <v>2</v>
      </c>
      <c r="B110" s="3">
        <v>166</v>
      </c>
      <c r="C110" s="37">
        <v>2150</v>
      </c>
      <c r="D110" s="38" t="s">
        <v>85</v>
      </c>
      <c r="E110" s="37">
        <v>73</v>
      </c>
      <c r="F110" s="37" t="s">
        <v>34</v>
      </c>
      <c r="G110" s="41" t="s">
        <v>151</v>
      </c>
      <c r="H110" s="19"/>
      <c r="I110" s="23"/>
      <c r="J110" s="19">
        <v>0.0006631944444444444</v>
      </c>
      <c r="K110" s="19">
        <f t="shared" si="4"/>
        <v>0.0006565625</v>
      </c>
      <c r="L110" s="5">
        <v>45</v>
      </c>
    </row>
    <row r="111" spans="1:12" s="9" customFormat="1" ht="12.75">
      <c r="A111" s="29">
        <v>3</v>
      </c>
      <c r="B111" s="3">
        <v>171</v>
      </c>
      <c r="C111" s="37">
        <v>658</v>
      </c>
      <c r="D111" s="38" t="s">
        <v>77</v>
      </c>
      <c r="E111" s="37">
        <v>78</v>
      </c>
      <c r="F111" s="37" t="s">
        <v>38</v>
      </c>
      <c r="G111" s="42" t="s">
        <v>76</v>
      </c>
      <c r="H111" s="19"/>
      <c r="I111" s="23"/>
      <c r="J111" s="19">
        <v>0.0006776620370370371</v>
      </c>
      <c r="K111" s="19">
        <f t="shared" si="4"/>
        <v>0.0006776620370370371</v>
      </c>
      <c r="L111" s="5">
        <v>32</v>
      </c>
    </row>
    <row r="112" spans="1:12" s="9" customFormat="1" ht="12.75">
      <c r="A112" s="29">
        <v>4</v>
      </c>
      <c r="B112" s="3">
        <v>169</v>
      </c>
      <c r="C112" s="37">
        <v>2179</v>
      </c>
      <c r="D112" s="38" t="s">
        <v>51</v>
      </c>
      <c r="E112" s="37">
        <v>72</v>
      </c>
      <c r="F112" s="37" t="s">
        <v>34</v>
      </c>
      <c r="G112" s="43" t="s">
        <v>20</v>
      </c>
      <c r="H112" s="19"/>
      <c r="I112" s="23"/>
      <c r="J112" s="19">
        <v>0.0006854166666666666</v>
      </c>
      <c r="K112" s="19">
        <f t="shared" si="4"/>
        <v>0.0006785625</v>
      </c>
      <c r="L112" s="5">
        <v>29</v>
      </c>
    </row>
    <row r="113" spans="1:12" s="9" customFormat="1" ht="12.75">
      <c r="A113" s="29">
        <v>5</v>
      </c>
      <c r="B113" s="3">
        <v>174</v>
      </c>
      <c r="C113" s="45">
        <v>2850</v>
      </c>
      <c r="D113" s="41" t="s">
        <v>153</v>
      </c>
      <c r="E113" s="37">
        <v>80</v>
      </c>
      <c r="F113" s="44" t="s">
        <v>38</v>
      </c>
      <c r="G113" s="41" t="s">
        <v>94</v>
      </c>
      <c r="H113" s="19"/>
      <c r="I113" s="23"/>
      <c r="J113" s="19">
        <v>0.0006879629629629628</v>
      </c>
      <c r="K113" s="19">
        <f t="shared" si="4"/>
        <v>0.0006879629629629628</v>
      </c>
      <c r="L113" s="5">
        <v>22</v>
      </c>
    </row>
    <row r="114" spans="1:12" s="9" customFormat="1" ht="12.75">
      <c r="A114" s="29">
        <v>6</v>
      </c>
      <c r="B114" s="3">
        <v>172</v>
      </c>
      <c r="C114" s="44">
        <v>2415</v>
      </c>
      <c r="D114" s="43" t="s">
        <v>80</v>
      </c>
      <c r="E114" s="35">
        <v>76</v>
      </c>
      <c r="F114" s="35" t="s">
        <v>38</v>
      </c>
      <c r="G114" s="36" t="s">
        <v>132</v>
      </c>
      <c r="H114" s="19"/>
      <c r="I114" s="23"/>
      <c r="J114" s="19">
        <v>0.0007116898148148147</v>
      </c>
      <c r="K114" s="19">
        <f t="shared" si="4"/>
        <v>0.0007116898148148147</v>
      </c>
      <c r="L114" s="5">
        <v>16</v>
      </c>
    </row>
    <row r="115" spans="1:12" s="9" customFormat="1" ht="12.75">
      <c r="A115" s="29">
        <v>7</v>
      </c>
      <c r="B115" s="3">
        <v>167</v>
      </c>
      <c r="C115" s="37">
        <v>2346</v>
      </c>
      <c r="D115" s="43" t="s">
        <v>98</v>
      </c>
      <c r="E115" s="44">
        <v>72</v>
      </c>
      <c r="F115" s="47" t="s">
        <v>34</v>
      </c>
      <c r="G115" s="43" t="s">
        <v>74</v>
      </c>
      <c r="H115" s="19"/>
      <c r="I115" s="23"/>
      <c r="J115" s="19">
        <v>0.0007370370370370369</v>
      </c>
      <c r="K115" s="19">
        <f t="shared" si="4"/>
        <v>0.0007296666666666665</v>
      </c>
      <c r="L115" s="5">
        <v>15</v>
      </c>
    </row>
    <row r="116" spans="1:12" s="9" customFormat="1" ht="12.75">
      <c r="A116" s="29">
        <v>8</v>
      </c>
      <c r="B116" s="3">
        <v>173</v>
      </c>
      <c r="C116" s="37">
        <v>2388</v>
      </c>
      <c r="D116" s="43" t="s">
        <v>100</v>
      </c>
      <c r="E116" s="37">
        <v>78</v>
      </c>
      <c r="F116" s="37" t="s">
        <v>38</v>
      </c>
      <c r="G116" s="43" t="s">
        <v>94</v>
      </c>
      <c r="H116" s="19"/>
      <c r="I116" s="23"/>
      <c r="J116" s="19">
        <v>0.0007373842592592592</v>
      </c>
      <c r="K116" s="19">
        <f t="shared" si="4"/>
        <v>0.0007373842592592592</v>
      </c>
      <c r="L116" s="5">
        <v>14</v>
      </c>
    </row>
    <row r="117" spans="1:12" s="9" customFormat="1" ht="12.75">
      <c r="A117" s="29">
        <v>9</v>
      </c>
      <c r="B117" s="3">
        <v>168</v>
      </c>
      <c r="C117" s="37">
        <v>2347</v>
      </c>
      <c r="D117" s="43" t="s">
        <v>99</v>
      </c>
      <c r="E117" s="44">
        <v>72</v>
      </c>
      <c r="F117" s="47" t="s">
        <v>34</v>
      </c>
      <c r="G117" s="43" t="s">
        <v>74</v>
      </c>
      <c r="H117" s="19"/>
      <c r="I117" s="23"/>
      <c r="J117" s="19">
        <v>0.0007555555555555556</v>
      </c>
      <c r="K117" s="19">
        <f t="shared" si="4"/>
        <v>0.0007480000000000001</v>
      </c>
      <c r="L117" s="5">
        <v>11</v>
      </c>
    </row>
    <row r="118" spans="1:12" ht="12.75">
      <c r="A118" s="29"/>
      <c r="B118" s="3">
        <v>170</v>
      </c>
      <c r="C118" s="3"/>
      <c r="D118" s="20" t="s">
        <v>176</v>
      </c>
      <c r="E118" s="3">
        <v>71</v>
      </c>
      <c r="F118" s="63" t="s">
        <v>38</v>
      </c>
      <c r="G118" s="4" t="s">
        <v>163</v>
      </c>
      <c r="H118" s="19"/>
      <c r="I118" s="23"/>
      <c r="J118" s="19">
        <v>0.0007660879629629629</v>
      </c>
      <c r="K118" s="19">
        <f t="shared" si="4"/>
        <v>0.0007660879629629629</v>
      </c>
      <c r="L118" s="5"/>
    </row>
    <row r="120" spans="2:12" s="9" customFormat="1" ht="12.75">
      <c r="B120" s="11" t="s">
        <v>160</v>
      </c>
      <c r="C120" s="11"/>
      <c r="D120" s="11"/>
      <c r="H120" s="19"/>
      <c r="I120" s="19"/>
      <c r="J120" s="19"/>
      <c r="K120" s="19"/>
      <c r="L120" s="18"/>
    </row>
    <row r="121" spans="8:12" s="9" customFormat="1" ht="12.75">
      <c r="H121" s="19"/>
      <c r="I121" s="19"/>
      <c r="J121" s="19"/>
      <c r="K121" s="19"/>
      <c r="L121" s="18"/>
    </row>
    <row r="122" spans="1:12" s="9" customFormat="1" ht="12.75">
      <c r="A122" s="25" t="s">
        <v>0</v>
      </c>
      <c r="B122" s="25" t="s">
        <v>122</v>
      </c>
      <c r="C122" s="25" t="s">
        <v>125</v>
      </c>
      <c r="D122" s="26" t="s">
        <v>123</v>
      </c>
      <c r="E122" s="27" t="s">
        <v>124</v>
      </c>
      <c r="F122" s="25" t="s">
        <v>125</v>
      </c>
      <c r="G122" s="26" t="s">
        <v>1</v>
      </c>
      <c r="H122" s="28"/>
      <c r="I122" s="16"/>
      <c r="J122" s="34" t="s">
        <v>191</v>
      </c>
      <c r="K122" s="28"/>
      <c r="L122" s="25" t="s">
        <v>2</v>
      </c>
    </row>
    <row r="123" spans="8:12" s="9" customFormat="1" ht="12.75">
      <c r="H123" s="19"/>
      <c r="I123" s="19"/>
      <c r="J123" s="19"/>
      <c r="K123" s="19"/>
      <c r="L123" s="18"/>
    </row>
    <row r="124" spans="1:12" ht="12.75">
      <c r="A124" s="3">
        <v>1</v>
      </c>
      <c r="B124" s="3">
        <v>181</v>
      </c>
      <c r="C124" s="48">
        <v>671</v>
      </c>
      <c r="D124" s="49" t="s">
        <v>138</v>
      </c>
      <c r="E124" s="48">
        <v>88</v>
      </c>
      <c r="F124" s="48" t="s">
        <v>144</v>
      </c>
      <c r="G124" s="49" t="s">
        <v>134</v>
      </c>
      <c r="H124" s="19"/>
      <c r="I124" s="23"/>
      <c r="J124" s="19">
        <v>0.0007184027777777778</v>
      </c>
      <c r="L124" s="5">
        <v>100</v>
      </c>
    </row>
    <row r="125" spans="1:12" ht="12.75">
      <c r="A125" s="3">
        <v>2</v>
      </c>
      <c r="B125" s="3">
        <v>182</v>
      </c>
      <c r="C125" s="48">
        <v>663</v>
      </c>
      <c r="D125" s="49" t="s">
        <v>139</v>
      </c>
      <c r="E125" s="48">
        <v>93</v>
      </c>
      <c r="F125" s="48" t="s">
        <v>144</v>
      </c>
      <c r="G125" s="49" t="s">
        <v>134</v>
      </c>
      <c r="H125" s="19"/>
      <c r="I125" s="23"/>
      <c r="J125" s="19">
        <v>0.0007408564814814816</v>
      </c>
      <c r="L125" s="5">
        <v>80</v>
      </c>
    </row>
    <row r="126" spans="1:12" ht="12.75">
      <c r="A126" s="3">
        <v>3</v>
      </c>
      <c r="B126" s="3">
        <v>184</v>
      </c>
      <c r="C126" s="50">
        <v>2846</v>
      </c>
      <c r="D126" s="51" t="s">
        <v>155</v>
      </c>
      <c r="E126" s="48">
        <v>93</v>
      </c>
      <c r="F126" s="52" t="s">
        <v>144</v>
      </c>
      <c r="G126" s="51" t="s">
        <v>152</v>
      </c>
      <c r="H126" s="19"/>
      <c r="I126" s="23"/>
      <c r="J126" s="19">
        <v>0.0007423611111111111</v>
      </c>
      <c r="L126" s="5">
        <v>60</v>
      </c>
    </row>
    <row r="127" spans="1:12" ht="12.75">
      <c r="A127" s="3">
        <v>4</v>
      </c>
      <c r="B127" s="3">
        <v>183</v>
      </c>
      <c r="C127" s="50">
        <v>1137</v>
      </c>
      <c r="D127" s="51" t="s">
        <v>154</v>
      </c>
      <c r="E127" s="52">
        <v>95</v>
      </c>
      <c r="F127" s="52" t="s">
        <v>144</v>
      </c>
      <c r="G127" s="51" t="s">
        <v>137</v>
      </c>
      <c r="H127" s="19"/>
      <c r="I127" s="23"/>
      <c r="J127" s="19">
        <v>0.0007583333333333334</v>
      </c>
      <c r="L127" s="5">
        <v>50</v>
      </c>
    </row>
    <row r="128" spans="1:10" ht="12.75">
      <c r="A128" s="21">
        <v>5</v>
      </c>
      <c r="B128" s="3">
        <v>185</v>
      </c>
      <c r="C128" s="30"/>
      <c r="D128" s="30" t="s">
        <v>181</v>
      </c>
      <c r="E128" s="64">
        <v>95</v>
      </c>
      <c r="F128" s="64" t="s">
        <v>144</v>
      </c>
      <c r="G128" s="61" t="s">
        <v>151</v>
      </c>
      <c r="H128" s="19"/>
      <c r="I128" s="23"/>
      <c r="J128" s="19">
        <v>0.0007766203703703703</v>
      </c>
    </row>
    <row r="129" spans="1:10" ht="12.75">
      <c r="A129" s="30"/>
      <c r="C129" s="30"/>
      <c r="D129" s="30"/>
      <c r="E129" s="30"/>
      <c r="F129" s="30"/>
      <c r="G129" s="30"/>
      <c r="H129" s="30"/>
      <c r="I129" s="30"/>
      <c r="J129" s="31"/>
    </row>
    <row r="130" spans="1:12" ht="12.75">
      <c r="A130" s="9"/>
      <c r="B130" s="11" t="s">
        <v>159</v>
      </c>
      <c r="C130" s="11"/>
      <c r="D130" s="11"/>
      <c r="E130" s="9"/>
      <c r="F130" s="9"/>
      <c r="G130" s="9"/>
      <c r="H130" s="19"/>
      <c r="I130" s="19"/>
      <c r="J130" s="19"/>
      <c r="K130" s="19"/>
      <c r="L130" s="18"/>
    </row>
    <row r="131" spans="1:12" ht="12.75">
      <c r="A131" s="9"/>
      <c r="B131" s="9"/>
      <c r="C131" s="9"/>
      <c r="D131" s="9"/>
      <c r="E131" s="9"/>
      <c r="F131" s="9"/>
      <c r="G131" s="9"/>
      <c r="H131" s="19"/>
      <c r="I131" s="19"/>
      <c r="J131" s="19"/>
      <c r="K131" s="19"/>
      <c r="L131" s="18"/>
    </row>
    <row r="132" spans="1:12" ht="12.75">
      <c r="A132" s="25" t="s">
        <v>0</v>
      </c>
      <c r="B132" s="25" t="s">
        <v>122</v>
      </c>
      <c r="C132" s="25" t="s">
        <v>125</v>
      </c>
      <c r="D132" s="26" t="s">
        <v>123</v>
      </c>
      <c r="E132" s="27" t="s">
        <v>124</v>
      </c>
      <c r="F132" s="25" t="s">
        <v>125</v>
      </c>
      <c r="G132" s="26" t="s">
        <v>1</v>
      </c>
      <c r="H132" s="28"/>
      <c r="I132" s="16"/>
      <c r="J132" s="34" t="s">
        <v>191</v>
      </c>
      <c r="K132" s="28"/>
      <c r="L132" s="25" t="s">
        <v>2</v>
      </c>
    </row>
    <row r="133" spans="1:12" ht="12.75">
      <c r="A133" s="9"/>
      <c r="B133" s="9"/>
      <c r="C133" s="9"/>
      <c r="D133" s="9"/>
      <c r="E133" s="9"/>
      <c r="F133" s="9"/>
      <c r="G133" s="9"/>
      <c r="H133" s="19"/>
      <c r="I133" s="19"/>
      <c r="J133" s="19"/>
      <c r="K133" s="19"/>
      <c r="L133" s="18"/>
    </row>
    <row r="134" spans="1:12" ht="12.75">
      <c r="A134" s="3">
        <v>1</v>
      </c>
      <c r="B134" s="3">
        <v>192</v>
      </c>
      <c r="C134" s="55"/>
      <c r="D134" s="56" t="s">
        <v>187</v>
      </c>
      <c r="E134" s="57">
        <v>88</v>
      </c>
      <c r="F134" s="57" t="s">
        <v>145</v>
      </c>
      <c r="G134" s="58" t="s">
        <v>65</v>
      </c>
      <c r="H134" s="19"/>
      <c r="I134" s="23"/>
      <c r="J134" s="19">
        <v>0.0006379629629629629</v>
      </c>
      <c r="L134" s="5"/>
    </row>
    <row r="135" spans="1:12" ht="12.75">
      <c r="A135" s="3">
        <v>2</v>
      </c>
      <c r="B135" s="3">
        <v>186</v>
      </c>
      <c r="C135" s="45">
        <v>754</v>
      </c>
      <c r="D135" s="53" t="s">
        <v>141</v>
      </c>
      <c r="E135" s="54">
        <v>85</v>
      </c>
      <c r="F135" s="54" t="s">
        <v>145</v>
      </c>
      <c r="G135" s="41" t="s">
        <v>135</v>
      </c>
      <c r="H135" s="19"/>
      <c r="I135" s="23"/>
      <c r="J135" s="19">
        <v>0.0006484953703703703</v>
      </c>
      <c r="L135" s="5">
        <v>100</v>
      </c>
    </row>
    <row r="136" spans="1:12" ht="12.75">
      <c r="A136" s="3">
        <v>3</v>
      </c>
      <c r="B136" s="3">
        <v>188</v>
      </c>
      <c r="C136" s="45">
        <v>442</v>
      </c>
      <c r="D136" s="53" t="s">
        <v>142</v>
      </c>
      <c r="E136" s="54">
        <v>91</v>
      </c>
      <c r="F136" s="54" t="s">
        <v>145</v>
      </c>
      <c r="G136" s="41" t="s">
        <v>134</v>
      </c>
      <c r="H136" s="19"/>
      <c r="I136" s="23"/>
      <c r="J136" s="19">
        <v>0.0006645833333333334</v>
      </c>
      <c r="L136" s="5">
        <v>80</v>
      </c>
    </row>
    <row r="137" spans="1:12" ht="12.75">
      <c r="A137" s="3">
        <v>4</v>
      </c>
      <c r="B137" s="3">
        <v>190</v>
      </c>
      <c r="C137" s="55"/>
      <c r="D137" s="56" t="s">
        <v>180</v>
      </c>
      <c r="E137" s="57">
        <v>95</v>
      </c>
      <c r="F137" s="57" t="s">
        <v>145</v>
      </c>
      <c r="G137" s="58" t="s">
        <v>136</v>
      </c>
      <c r="H137" s="19"/>
      <c r="I137" s="23"/>
      <c r="J137" s="19">
        <v>0.0006650462962962963</v>
      </c>
      <c r="L137" s="5"/>
    </row>
    <row r="138" spans="1:12" ht="12.75">
      <c r="A138" s="3">
        <v>5</v>
      </c>
      <c r="B138" s="3">
        <v>187</v>
      </c>
      <c r="C138" s="45">
        <v>1143</v>
      </c>
      <c r="D138" s="53" t="s">
        <v>143</v>
      </c>
      <c r="E138" s="54">
        <v>91</v>
      </c>
      <c r="F138" s="54" t="s">
        <v>145</v>
      </c>
      <c r="G138" s="41" t="s">
        <v>137</v>
      </c>
      <c r="H138" s="19"/>
      <c r="I138" s="23"/>
      <c r="J138" s="19">
        <v>0.0006774305555555556</v>
      </c>
      <c r="L138" s="5">
        <v>60</v>
      </c>
    </row>
    <row r="139" spans="1:12" ht="12.75">
      <c r="A139" s="3">
        <v>6</v>
      </c>
      <c r="B139" s="3">
        <v>189</v>
      </c>
      <c r="C139" s="45">
        <v>2152</v>
      </c>
      <c r="D139" s="53" t="s">
        <v>140</v>
      </c>
      <c r="E139" s="54">
        <v>81</v>
      </c>
      <c r="F139" s="54" t="s">
        <v>145</v>
      </c>
      <c r="G139" s="41" t="s">
        <v>134</v>
      </c>
      <c r="H139" s="19"/>
      <c r="I139" s="23"/>
      <c r="J139" s="19">
        <v>0.0007193287037037038</v>
      </c>
      <c r="L139" s="5">
        <v>50</v>
      </c>
    </row>
    <row r="140" spans="1:12" ht="12.75">
      <c r="A140" s="3">
        <v>7</v>
      </c>
      <c r="B140" s="3">
        <v>191</v>
      </c>
      <c r="C140" s="55"/>
      <c r="D140" s="56" t="s">
        <v>167</v>
      </c>
      <c r="E140" s="57">
        <v>95</v>
      </c>
      <c r="F140" s="57" t="s">
        <v>145</v>
      </c>
      <c r="G140" s="58" t="s">
        <v>134</v>
      </c>
      <c r="H140" s="19"/>
      <c r="I140" s="23"/>
      <c r="J140" s="19">
        <v>0.0007390046296296297</v>
      </c>
      <c r="L140" s="5"/>
    </row>
    <row r="142" ht="12.75">
      <c r="G142" s="18" t="s">
        <v>54</v>
      </c>
    </row>
    <row r="143" ht="12.75">
      <c r="G143" s="60" t="s">
        <v>175</v>
      </c>
    </row>
  </sheetData>
  <mergeCells count="8">
    <mergeCell ref="A6:L6"/>
    <mergeCell ref="A9:L9"/>
    <mergeCell ref="A10:L10"/>
    <mergeCell ref="A8:L8"/>
    <mergeCell ref="A1:L1"/>
    <mergeCell ref="A2:L2"/>
    <mergeCell ref="A4:L4"/>
    <mergeCell ref="A5:L5"/>
  </mergeCells>
  <printOptions horizontalCentered="1"/>
  <pageMargins left="0.35433070866141736" right="0.2755905511811024" top="0.4724409448818898" bottom="0.52" header="0.1968503937007874" footer="0.25"/>
  <pageSetup fitToHeight="0" fitToWidth="1" orientation="portrait" paperSize="9" scale="85" r:id="rId1"/>
  <headerFooter alignWithMargins="0">
    <oddHeader>&amp;LRacibor&amp;CSki Klub Senior Zvolen&amp;R23.1.2011</oddHeader>
    <oddFooter>&amp;LMAKO Computer&amp;CStrana &amp;P/&amp;N&amp;RTAG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Šlachta</dc:creator>
  <cp:keywords/>
  <dc:description/>
  <cp:lastModifiedBy>Mako</cp:lastModifiedBy>
  <cp:lastPrinted>2011-01-23T11:40:13Z</cp:lastPrinted>
  <dcterms:created xsi:type="dcterms:W3CDTF">2002-04-05T13:58:38Z</dcterms:created>
  <dcterms:modified xsi:type="dcterms:W3CDTF">2011-01-23T14:17:45Z</dcterms:modified>
  <cp:category/>
  <cp:version/>
  <cp:contentType/>
  <cp:contentStatus/>
</cp:coreProperties>
</file>